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NCR\GT RCI\7.03.17\"/>
    </mc:Choice>
  </mc:AlternateContent>
  <bookViews>
    <workbookView xWindow="0" yWindow="0" windowWidth="19200" windowHeight="6720"/>
  </bookViews>
  <sheets>
    <sheet name="CU-EX" sheetId="14" r:id="rId1"/>
    <sheet name="CU-V4.0" sheetId="1" r:id="rId2"/>
    <sheet name="Annexe 4 (opt)" sheetId="13" r:id="rId3"/>
  </sheets>
  <definedNames>
    <definedName name="_xlnm.Print_Titles" localSheetId="0">'CU-EX'!$17:$17</definedName>
  </definedNames>
  <calcPr calcId="152511"/>
</workbook>
</file>

<file path=xl/calcChain.xml><?xml version="1.0" encoding="utf-8"?>
<calcChain xmlns="http://schemas.openxmlformats.org/spreadsheetml/2006/main">
  <c r="D35" i="14" l="1"/>
  <c r="F35" i="14" s="1"/>
  <c r="G35" i="14" s="1"/>
  <c r="F41" i="14" l="1"/>
  <c r="D22" i="1"/>
  <c r="F22" i="1" s="1"/>
  <c r="D21" i="1"/>
  <c r="D34" i="14"/>
  <c r="F34" i="14" s="1"/>
  <c r="D33" i="14"/>
  <c r="F33" i="14" s="1"/>
  <c r="D32" i="14"/>
  <c r="F32" i="14" s="1"/>
  <c r="D25" i="14"/>
  <c r="F25" i="14" s="1"/>
  <c r="G25" i="14" s="1"/>
  <c r="D26" i="14"/>
  <c r="F26" i="14" s="1"/>
  <c r="G26" i="14" s="1"/>
  <c r="D27" i="14"/>
  <c r="F27" i="14" s="1"/>
  <c r="G27" i="14" s="1"/>
  <c r="D28" i="14"/>
  <c r="F28" i="14" s="1"/>
  <c r="G28" i="14" s="1"/>
  <c r="D29" i="14"/>
  <c r="F29" i="14" s="1"/>
  <c r="G29" i="14" s="1"/>
  <c r="D30" i="14"/>
  <c r="F30" i="14" s="1"/>
  <c r="G30" i="14" s="1"/>
  <c r="D24" i="14"/>
  <c r="F24" i="14" s="1"/>
  <c r="D22" i="14"/>
  <c r="D21" i="14"/>
  <c r="F21" i="14" s="1"/>
  <c r="G21" i="14" s="1"/>
  <c r="F22" i="14"/>
  <c r="G22" i="14" s="1"/>
  <c r="G19" i="14"/>
  <c r="F37" i="1"/>
  <c r="G37" i="1" s="1"/>
  <c r="F21" i="1"/>
  <c r="F35" i="1"/>
  <c r="F34" i="1"/>
  <c r="D25" i="1"/>
  <c r="F25" i="1" s="1"/>
  <c r="D26" i="1"/>
  <c r="F26" i="1" s="1"/>
  <c r="D27" i="1"/>
  <c r="F27" i="1" s="1"/>
  <c r="G24" i="14" l="1"/>
  <c r="D30" i="1"/>
  <c r="F30" i="1" s="1"/>
  <c r="G30" i="1" s="1"/>
  <c r="D31" i="1"/>
  <c r="F31" i="1" s="1"/>
  <c r="G31" i="1" s="1"/>
  <c r="D29" i="1"/>
  <c r="F29" i="1" s="1"/>
  <c r="G29" i="1" s="1"/>
  <c r="G19" i="1"/>
  <c r="D24" i="1"/>
  <c r="F24" i="1" s="1"/>
  <c r="F36" i="14" l="1"/>
  <c r="F32" i="1"/>
  <c r="G35" i="1" l="1"/>
  <c r="G34" i="1"/>
  <c r="G41" i="14"/>
  <c r="G25" i="1"/>
  <c r="G26" i="1"/>
  <c r="F38" i="14"/>
  <c r="G38" i="14" s="1"/>
  <c r="G27" i="1"/>
  <c r="G36" i="14"/>
  <c r="G34" i="14"/>
  <c r="G33" i="14"/>
  <c r="G32" i="14"/>
  <c r="G32" i="1"/>
  <c r="G24" i="1"/>
  <c r="G42" i="1" s="1"/>
  <c r="G22" i="1"/>
  <c r="G21" i="1"/>
  <c r="G41" i="1" s="1"/>
  <c r="G45" i="14" l="1"/>
  <c r="G46" i="14"/>
  <c r="F47" i="14" s="1"/>
  <c r="F43" i="1"/>
</calcChain>
</file>

<file path=xl/comments1.xml><?xml version="1.0" encoding="utf-8"?>
<comments xmlns="http://schemas.openxmlformats.org/spreadsheetml/2006/main">
  <authors>
    <author>BOMPOIL Thierry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BOMPOIL Thierry:</t>
        </r>
        <r>
          <rPr>
            <sz val="9"/>
            <color indexed="81"/>
            <rFont val="Tahoma"/>
            <family val="2"/>
          </rPr>
          <t xml:space="preserve">
Applicable 1 fois par centre/an. Dès lors qu'il y a l'intervention d'un service avec un équipement dédié recherche (Centrifugeuse, congélateur, pèse personne,...).
Gestion ventilation interne aux établissements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BOMPOIL Thierry:</t>
        </r>
        <r>
          <rPr>
            <sz val="9"/>
            <color indexed="81"/>
            <rFont val="Tahoma"/>
            <family val="2"/>
          </rPr>
          <t xml:space="preserve">
Systématique dès lors qu'il y a la prise en charge d'un échantillon biologique, en local et/ou en central par un service prestataire (Biologie, CRB)
Qté: 1 par centre et par étude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BOMPOIL Thierry:</t>
        </r>
        <r>
          <rPr>
            <sz val="9"/>
            <color indexed="81"/>
            <rFont val="Tahoma"/>
            <family val="2"/>
          </rPr>
          <t xml:space="preserve">
Systématique dès lors qu'il y a la prise en charge d'un échantillon biologique, en local et/ou en central (Biologie, CRB)
Qté: 1 par centre et par étude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BOMPOIL Thierry:</t>
        </r>
        <r>
          <rPr>
            <sz val="9"/>
            <color indexed="81"/>
            <rFont val="Tahoma"/>
            <family val="2"/>
          </rPr>
          <t xml:space="preserve">
45 min: qté (1 à 15 tubes)
+15 min pour préparation envoi ambiant+/- carboglace
+15 min si envoi de back-up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BOMPOIL Thierry:</t>
        </r>
        <r>
          <rPr>
            <sz val="9"/>
            <color indexed="81"/>
            <rFont val="Tahoma"/>
            <family val="2"/>
          </rPr>
          <t xml:space="preserve">
Comme il est préciser ce tps s'applique 1fois / 24h
4 PK: 30 min
&gt; 4pk + 30 min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BOMPOIL Thierry:</t>
        </r>
        <r>
          <rPr>
            <sz val="9"/>
            <color indexed="81"/>
            <rFont val="Tahoma"/>
            <family val="2"/>
          </rPr>
          <t xml:space="preserve">
Cette ligne se duplique en fonction des particularités de l'étude:
- prise en charge spécifique
- Envoi groupé d'échantillons biologiques (min 1h)
Le temps est à estimer par le coordonnateur.
 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BOMPOIL Thierry:</t>
        </r>
        <r>
          <rPr>
            <sz val="9"/>
            <color indexed="81"/>
            <rFont val="Tahoma"/>
            <family val="2"/>
          </rPr>
          <t xml:space="preserve">
Applicable dès lors qu'il y a des échantillons en central lab ( ambiant, +4°C, -20°C, -80°C.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BOMPOIL Thierry:</t>
        </r>
        <r>
          <rPr>
            <sz val="9"/>
            <color indexed="81"/>
            <rFont val="Tahoma"/>
            <family val="2"/>
          </rPr>
          <t xml:space="preserve">
Guide ACP-V2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BOMPOIL Thierry:</t>
        </r>
        <r>
          <rPr>
            <sz val="9"/>
            <color indexed="81"/>
            <rFont val="Tahoma"/>
            <family val="2"/>
          </rPr>
          <t xml:space="preserve">
Ce forfait inclus la préparation des biopsies, snap-frozen, la réalisation du bloc de parafine,  la coloration des lames, la réalisation de lames blanches dans la limites de qté: 10- 20 (à définir), préparation et réalisation de l'envoi des échantillons et des documents associés.
Toutes analyses supplémentaires feront l'objet d'une évaluation dans les items "Anatomo-pathologie -actes CCAM ou hors CCAM".</t>
        </r>
      </text>
    </comment>
  </commentList>
</comments>
</file>

<file path=xl/sharedStrings.xml><?xml version="1.0" encoding="utf-8"?>
<sst xmlns="http://schemas.openxmlformats.org/spreadsheetml/2006/main" count="189" uniqueCount="88">
  <si>
    <t>Matrice de calcul des coûts et surcoûts engagés pour la réalisation de la recherche biomédicale à finalité commerciale</t>
  </si>
  <si>
    <t>Entreprise promoteur</t>
  </si>
  <si>
    <t>CRO (le cas échéant)</t>
  </si>
  <si>
    <t>Recherche n° EudraCt ou Idrcb</t>
  </si>
  <si>
    <t>nom de l'établissement coordinateur ou associé</t>
  </si>
  <si>
    <t>n°FINESS</t>
  </si>
  <si>
    <t>Investigateur</t>
  </si>
  <si>
    <t>Pôle / Unité</t>
  </si>
  <si>
    <t>Nombre prévisionnel de patients pour le centre</t>
  </si>
  <si>
    <t>Désignation des actes et prestations réalisés:</t>
  </si>
  <si>
    <t>(A)</t>
  </si>
  <si>
    <t>(B)</t>
  </si>
  <si>
    <t>(C)</t>
  </si>
  <si>
    <t>(D)</t>
  </si>
  <si>
    <t>( E)</t>
  </si>
  <si>
    <t>(F)</t>
  </si>
  <si>
    <t>(G)</t>
  </si>
  <si>
    <t>Nombre d'items par patient ou pour le centre</t>
  </si>
  <si>
    <t>Total des frais pour un patient ou pour le centre €</t>
  </si>
  <si>
    <t>Total des frais pour le nombre des patients du centre ou pour le centre €</t>
  </si>
  <si>
    <t>BIOLOGIE - ANATOMO-PATHOLOGIE</t>
  </si>
  <si>
    <t>BIOLOGIE - acte nomenclaturé - NABM RIHN</t>
  </si>
  <si>
    <t>surcoût</t>
  </si>
  <si>
    <t>BIOLOGIE - acte hors- NABM RIHN - Labo Centralisé</t>
  </si>
  <si>
    <t>ANATOMO-PATHOLOGIE- acte nomenclature CCAM</t>
  </si>
  <si>
    <t>ANATOMO-PATHOLOGIE- acte hors nomenclature CCAM</t>
  </si>
  <si>
    <t>par bloc ou biopsie envoyé</t>
  </si>
  <si>
    <t>Total coûts</t>
  </si>
  <si>
    <t>Total surcoûts</t>
  </si>
  <si>
    <t xml:space="preserve">Total </t>
  </si>
  <si>
    <t>Convention de mise à disposition de matériel</t>
  </si>
  <si>
    <r>
      <rPr>
        <b/>
        <sz val="10"/>
        <color theme="1"/>
        <rFont val="Arial"/>
        <family val="2"/>
      </rPr>
      <t>Forfait de conservation à visée de recherche :</t>
    </r>
    <r>
      <rPr>
        <sz val="10"/>
        <color indexed="8"/>
        <rFont val="Arial"/>
        <family val="2"/>
      </rPr>
      <t xml:space="preserve"> stockage et sortie quelque soit la nature de l'échantillon (sérum, plasma, urine, ADN…) si requis par le protocole</t>
    </r>
  </si>
  <si>
    <r>
      <t xml:space="preserve">Temps Coordination Biologie/Pathologie Recherche ; contribution à : </t>
    </r>
    <r>
      <rPr>
        <sz val="10"/>
        <rFont val="Arial"/>
        <family val="2"/>
      </rPr>
      <t xml:space="preserve">sélection, vérification de la matrice coordonnateur : information, mise en place de flag, modifications des pratiques, résultats, etc. Formation au Manuel de labo
- 1,5h/centre coordinteur ou associé
</t>
    </r>
    <r>
      <rPr>
        <i/>
        <sz val="10"/>
        <rFont val="Arial"/>
        <family val="2"/>
      </rPr>
      <t>Si besoin du promoteur</t>
    </r>
  </si>
  <si>
    <t>Coût ou surcoût
€</t>
  </si>
  <si>
    <r>
      <t xml:space="preserve">Montant Unitaire </t>
    </r>
    <r>
      <rPr>
        <b/>
        <sz val="10"/>
        <rFont val="Calibri"/>
        <family val="2"/>
      </rPr>
      <t xml:space="preserve">€
</t>
    </r>
    <r>
      <rPr>
        <sz val="10"/>
        <rFont val="Calibri"/>
        <family val="2"/>
      </rPr>
      <t>-Montant lettre clé CCAM
-Coût horaire</t>
    </r>
  </si>
  <si>
    <r>
      <rPr>
        <b/>
        <sz val="10"/>
        <color theme="1"/>
        <rFont val="Arial"/>
        <family val="2"/>
      </rPr>
      <t>Temps Tech labo. Gestion et technicage des prélèvements biologiques</t>
    </r>
    <r>
      <rPr>
        <sz val="10"/>
        <color theme="1"/>
        <rFont val="Arial"/>
        <family val="2"/>
      </rPr>
      <t xml:space="preserve"> ; 45 min centrifugation, aliquotage et traçabilité 
*15 min pour et la gestion de l'envoi carboglace
Si besoin + 15min si envoi back-up
Si non pris en compte dans la partie temps TEC/infirmier
</t>
    </r>
    <r>
      <rPr>
        <i/>
        <sz val="10"/>
        <color rgb="FFFF0000"/>
        <rFont val="Arial"/>
        <family val="2"/>
      </rPr>
      <t>Description des visites</t>
    </r>
  </si>
  <si>
    <r>
      <t xml:space="preserve">nomenclature
</t>
    </r>
    <r>
      <rPr>
        <i/>
        <sz val="10"/>
        <color rgb="FFFF0000"/>
        <rFont val="Arial"/>
        <family val="2"/>
      </rPr>
      <t>Description analyses + code ACP</t>
    </r>
  </si>
  <si>
    <r>
      <rPr>
        <b/>
        <sz val="10"/>
        <rFont val="Arial"/>
        <family val="2"/>
      </rPr>
      <t xml:space="preserve">préparation et envoi biopsie fraiche ou archivée </t>
    </r>
    <r>
      <rPr>
        <sz val="10"/>
        <rFont val="Arial"/>
        <family val="2"/>
      </rPr>
      <t xml:space="preserve">pour relecture centralisée,  identification des blocs, préparation des lames (blanches ou colorées),  gestion des formulaires d'envoi (remplissage et classement)
</t>
    </r>
    <r>
      <rPr>
        <i/>
        <sz val="10"/>
        <color rgb="FFFF0000"/>
        <rFont val="Arial"/>
        <family val="2"/>
      </rPr>
      <t>Description des visites</t>
    </r>
    <r>
      <rPr>
        <sz val="10"/>
        <rFont val="Arial"/>
        <family val="2"/>
      </rPr>
      <t xml:space="preserve">
</t>
    </r>
  </si>
  <si>
    <t>CHU Nantes</t>
  </si>
  <si>
    <t>Dr Study</t>
  </si>
  <si>
    <t>Dermatologie</t>
  </si>
  <si>
    <t>CR56i</t>
  </si>
  <si>
    <t>Pharmalol</t>
  </si>
  <si>
    <r>
      <t xml:space="preserve">nomenclature
</t>
    </r>
    <r>
      <rPr>
        <i/>
        <sz val="10"/>
        <color rgb="FFFF0000"/>
        <rFont val="Arial"/>
        <family val="2"/>
      </rPr>
      <t>Description analyses +code Nabm /RIHN +visites</t>
    </r>
  </si>
  <si>
    <r>
      <t>Forfait préanalytique</t>
    </r>
    <r>
      <rPr>
        <sz val="8"/>
        <rFont val="Arial"/>
        <family val="2"/>
      </rPr>
      <t xml:space="preserve"> (9005):
(</t>
    </r>
    <r>
      <rPr>
        <i/>
        <sz val="8"/>
        <rFont val="Arial"/>
        <family val="2"/>
      </rPr>
      <t>Applicable 1 fois /jour/patient)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Description visites</t>
    </r>
  </si>
  <si>
    <r>
      <t>Panel 1- Coagulation:</t>
    </r>
    <r>
      <rPr>
        <sz val="8"/>
        <rFont val="Arial"/>
        <family val="2"/>
      </rPr>
      <t xml:space="preserve"> TP(126), TCA(1127), fibrinogene(174)</t>
    </r>
    <r>
      <rPr>
        <b/>
        <sz val="10"/>
        <rFont val="Arial"/>
        <family val="2"/>
      </rPr>
      <t xml:space="preserve">
</t>
    </r>
    <r>
      <rPr>
        <i/>
        <sz val="8"/>
        <color rgb="FFFF0000"/>
        <rFont val="Arial"/>
        <family val="2"/>
      </rPr>
      <t>screen, V1, V2, V7, EOT</t>
    </r>
  </si>
  <si>
    <r>
      <t xml:space="preserve">NFS </t>
    </r>
    <r>
      <rPr>
        <sz val="8"/>
        <rFont val="Arial"/>
        <family val="2"/>
      </rPr>
      <t>(1104)</t>
    </r>
    <r>
      <rPr>
        <b/>
        <sz val="10"/>
        <rFont val="Arial"/>
        <family val="2"/>
      </rPr>
      <t xml:space="preserve">
</t>
    </r>
    <r>
      <rPr>
        <sz val="8"/>
        <color rgb="FFFF0000"/>
        <rFont val="Arial"/>
        <family val="2"/>
      </rPr>
      <t>s</t>
    </r>
    <r>
      <rPr>
        <i/>
        <sz val="8"/>
        <color rgb="FFFF0000"/>
        <rFont val="Arial"/>
        <family val="2"/>
      </rPr>
      <t>creen, V1, V2, V3,V4, V5, V6, V7, EOT</t>
    </r>
  </si>
  <si>
    <r>
      <t xml:space="preserve">Panel 1- Virologie
</t>
    </r>
    <r>
      <rPr>
        <sz val="8"/>
        <rFont val="Arial"/>
        <family val="2"/>
      </rPr>
      <t xml:space="preserve">VIH(388), VHB(4712), VHC(3784)
</t>
    </r>
    <r>
      <rPr>
        <sz val="8"/>
        <color rgb="FFFF0000"/>
        <rFont val="Arial"/>
        <family val="2"/>
      </rPr>
      <t>s</t>
    </r>
    <r>
      <rPr>
        <i/>
        <sz val="8"/>
        <color rgb="FFFF0000"/>
        <rFont val="Arial"/>
        <family val="2"/>
      </rPr>
      <t>creen</t>
    </r>
  </si>
  <si>
    <r>
      <t>Forfait préanalytique</t>
    </r>
    <r>
      <rPr>
        <sz val="8"/>
        <rFont val="Arial"/>
        <family val="2"/>
      </rPr>
      <t xml:space="preserve"> (9005):
</t>
    </r>
    <r>
      <rPr>
        <i/>
        <sz val="8"/>
        <color rgb="FFFF0000"/>
        <rFont val="Arial"/>
        <family val="2"/>
      </rPr>
      <t>screen, V1, V2, V3,V4, V5, V6, V7, EOT</t>
    </r>
  </si>
  <si>
    <r>
      <t>Forfait sécurité</t>
    </r>
    <r>
      <rPr>
        <sz val="8"/>
        <rFont val="Arial"/>
        <family val="2"/>
      </rPr>
      <t xml:space="preserve"> (9105):
</t>
    </r>
    <r>
      <rPr>
        <i/>
        <sz val="8"/>
        <color rgb="FFFF0000"/>
        <rFont val="Arial"/>
        <family val="2"/>
      </rPr>
      <t>screen, V1, V2, V3,V4, V5, V6, V7, EOT</t>
    </r>
  </si>
  <si>
    <r>
      <rPr>
        <b/>
        <sz val="10"/>
        <color theme="1"/>
        <rFont val="Arial"/>
        <family val="2"/>
      </rPr>
      <t xml:space="preserve">Tps Tech labo </t>
    </r>
    <r>
      <rPr>
        <b/>
        <sz val="10"/>
        <color indexed="8"/>
        <rFont val="Arial"/>
        <family val="2"/>
      </rPr>
      <t>préparation spécifique</t>
    </r>
    <r>
      <rPr>
        <sz val="10"/>
        <color indexed="8"/>
        <rFont val="Arial"/>
        <family val="2"/>
      </rPr>
      <t xml:space="preserve"> (si préparation requerit dans le protocole, à évaluer en fonction de l'étude) </t>
    </r>
    <r>
      <rPr>
        <sz val="10"/>
        <color rgb="FFFF0000"/>
        <rFont val="Arial"/>
        <family val="2"/>
      </rPr>
      <t>et préparation envoi groupés</t>
    </r>
    <r>
      <rPr>
        <sz val="10"/>
        <color indexed="8"/>
        <rFont val="Arial"/>
        <family val="2"/>
      </rPr>
      <t xml:space="preserve">: à évaluer
</t>
    </r>
    <r>
      <rPr>
        <i/>
        <sz val="10"/>
        <color rgb="FFFF0000"/>
        <rFont val="Arial"/>
        <family val="2"/>
      </rPr>
      <t>Description des visites</t>
    </r>
  </si>
  <si>
    <r>
      <rPr>
        <b/>
        <sz val="10"/>
        <color theme="1"/>
        <rFont val="Arial"/>
        <family val="2"/>
      </rPr>
      <t xml:space="preserve">Tps Tech labo </t>
    </r>
    <r>
      <rPr>
        <b/>
        <sz val="10"/>
        <color indexed="8"/>
        <rFont val="Arial"/>
        <family val="2"/>
      </rPr>
      <t>préparation spécifique</t>
    </r>
    <r>
      <rPr>
        <sz val="10"/>
        <color indexed="8"/>
        <rFont val="Arial"/>
        <family val="2"/>
      </rPr>
      <t xml:space="preserve"> (PBMC/Ficoll): 2h
</t>
    </r>
    <r>
      <rPr>
        <i/>
        <sz val="8"/>
        <color rgb="FFFF0000"/>
        <rFont val="Arial"/>
        <family val="2"/>
      </rPr>
      <t>Screen, V3, EOT</t>
    </r>
  </si>
  <si>
    <r>
      <t xml:space="preserve">Examen histopathologique de biopsie de peau </t>
    </r>
    <r>
      <rPr>
        <sz val="8"/>
        <rFont val="Arial"/>
        <family val="2"/>
      </rPr>
      <t>(QZQX021)</t>
    </r>
    <r>
      <rPr>
        <b/>
        <sz val="10"/>
        <rFont val="Arial"/>
        <family val="2"/>
      </rPr>
      <t xml:space="preserve">
</t>
    </r>
    <r>
      <rPr>
        <i/>
        <sz val="8"/>
        <color rgb="FFFF0000"/>
        <rFont val="Arial"/>
        <family val="2"/>
      </rPr>
      <t>Inclusion, rechute</t>
    </r>
  </si>
  <si>
    <r>
      <rPr>
        <b/>
        <sz val="10"/>
        <rFont val="Arial"/>
        <family val="2"/>
      </rPr>
      <t xml:space="preserve">préparation et envoi biopsie fraiche ou archivée </t>
    </r>
    <r>
      <rPr>
        <sz val="10"/>
        <rFont val="Arial"/>
        <family val="2"/>
      </rPr>
      <t xml:space="preserve">pour relecture centralisée,  identification des blocs, préparation des lames (blanches ou colorées),  gestion des formulaires d'envoi (remplissage et classement)
</t>
    </r>
    <r>
      <rPr>
        <i/>
        <sz val="10"/>
        <color rgb="FFFF0000"/>
        <rFont val="Arial"/>
        <family val="2"/>
      </rPr>
      <t>Inclusion, rechute</t>
    </r>
    <r>
      <rPr>
        <sz val="10"/>
        <rFont val="Arial"/>
        <family val="2"/>
      </rPr>
      <t xml:space="preserve">
</t>
    </r>
  </si>
  <si>
    <r>
      <t xml:space="preserve">Limite d'occurrence:
</t>
    </r>
    <r>
      <rPr>
        <sz val="10"/>
        <rFont val="Arial"/>
        <family val="2"/>
      </rPr>
      <t>-Nbre lettre clé CCAM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-qté heure/visite</t>
    </r>
  </si>
  <si>
    <t>FORFAITS</t>
  </si>
  <si>
    <t>100</t>
  </si>
  <si>
    <t xml:space="preserve">Coût </t>
  </si>
  <si>
    <t>Surcoût</t>
  </si>
  <si>
    <t>(H)</t>
  </si>
  <si>
    <t>(I)</t>
  </si>
  <si>
    <t>par visite</t>
  </si>
  <si>
    <t>par acte</t>
  </si>
  <si>
    <r>
      <t>Limite d'occurrence:</t>
    </r>
    <r>
      <rPr>
        <b/>
        <sz val="10"/>
        <rFont val="Arial"/>
        <family val="2"/>
      </rPr>
      <t/>
    </r>
  </si>
  <si>
    <r>
      <t xml:space="preserve">Montant Unitaire </t>
    </r>
    <r>
      <rPr>
        <b/>
        <sz val="10"/>
        <rFont val="Calibri"/>
        <family val="2"/>
      </rPr>
      <t>€</t>
    </r>
  </si>
  <si>
    <t xml:space="preserve">Coût ou surcoût
</t>
  </si>
  <si>
    <t>Ligne de calcul Bio hors CU</t>
  </si>
  <si>
    <t>par point de PK</t>
  </si>
  <si>
    <t xml:space="preserve">par centre
</t>
  </si>
  <si>
    <r>
      <t>Panel 1- Biochimie-</t>
    </r>
    <r>
      <rPr>
        <sz val="10"/>
        <rFont val="Arial"/>
        <family val="2"/>
      </rPr>
      <t>B63</t>
    </r>
    <r>
      <rPr>
        <b/>
        <sz val="10"/>
        <rFont val="Arial"/>
        <family val="2"/>
      </rPr>
      <t>:</t>
    </r>
    <r>
      <rPr>
        <sz val="8"/>
        <rFont val="Arial"/>
        <family val="2"/>
      </rPr>
      <t xml:space="preserve"> iono(1610); Mg(584), ALT/AST(522), GGT(519), LDH(521), bili(1601)</t>
    </r>
    <r>
      <rPr>
        <b/>
        <sz val="10"/>
        <rFont val="Arial"/>
        <family val="2"/>
      </rPr>
      <t xml:space="preserve">
</t>
    </r>
    <r>
      <rPr>
        <i/>
        <sz val="8"/>
        <color rgb="FFFF0000"/>
        <rFont val="Arial"/>
        <family val="2"/>
      </rPr>
      <t>screen, V1, V2, V7, EOT</t>
    </r>
  </si>
  <si>
    <r>
      <t>NT-proBNP-</t>
    </r>
    <r>
      <rPr>
        <sz val="10"/>
        <rFont val="Arial"/>
        <family val="2"/>
      </rPr>
      <t>B78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(1821)</t>
    </r>
    <r>
      <rPr>
        <b/>
        <sz val="10"/>
        <rFont val="Arial"/>
        <family val="2"/>
      </rPr>
      <t xml:space="preserve">
</t>
    </r>
    <r>
      <rPr>
        <i/>
        <sz val="10"/>
        <color rgb="FFFF0000"/>
        <rFont val="Arial"/>
        <family val="2"/>
      </rPr>
      <t>screen, EOT</t>
    </r>
  </si>
  <si>
    <t xml:space="preserve">Forfait annuel
</t>
  </si>
  <si>
    <r>
      <t xml:space="preserve">Par année d'étude
</t>
    </r>
    <r>
      <rPr>
        <i/>
        <sz val="10"/>
        <color rgb="FFFF0000"/>
        <rFont val="Arial"/>
        <family val="2"/>
      </rPr>
      <t xml:space="preserve">
</t>
    </r>
  </si>
  <si>
    <r>
      <t xml:space="preserve">nomenclature </t>
    </r>
    <r>
      <rPr>
        <b/>
        <sz val="10"/>
        <rFont val="Arial"/>
        <family val="2"/>
      </rPr>
      <t xml:space="preserve">
</t>
    </r>
    <r>
      <rPr>
        <i/>
        <sz val="10"/>
        <color rgb="FFFF0000"/>
        <rFont val="Arial"/>
        <family val="2"/>
      </rPr>
      <t>Description analyses +code Nabm /RIHN +visites</t>
    </r>
  </si>
  <si>
    <t xml:space="preserve">
- Nbre lettre clé CCAM
- Qté heure /visite</t>
  </si>
  <si>
    <t>-Valeur lettre clé CCAM
- Coût horaire</t>
  </si>
  <si>
    <t>par point de PK&gt;24</t>
  </si>
  <si>
    <r>
      <rPr>
        <b/>
        <sz val="10"/>
        <color theme="1"/>
        <rFont val="Arial"/>
        <family val="2"/>
      </rPr>
      <t>Temps Tech labo. Gestion et technicage des prélèvements sanguins PK</t>
    </r>
    <r>
      <rPr>
        <sz val="10"/>
        <color theme="1"/>
        <rFont val="Arial"/>
        <family val="2"/>
      </rPr>
      <t xml:space="preserve">; préparation et envoi au labo centralisé choisi par le promoteur
* 30min/point de PK &gt;24h
Si non pris en compte dans la partie temps TEC/infirmier
</t>
    </r>
    <r>
      <rPr>
        <i/>
        <sz val="10"/>
        <color rgb="FFFF0000"/>
        <rFont val="Arial"/>
        <family val="2"/>
      </rPr>
      <t>Description des visites</t>
    </r>
  </si>
  <si>
    <r>
      <rPr>
        <b/>
        <sz val="10"/>
        <color theme="1"/>
        <rFont val="Arial"/>
        <family val="2"/>
      </rPr>
      <t xml:space="preserve">Tps Tech labo </t>
    </r>
    <r>
      <rPr>
        <b/>
        <sz val="10"/>
        <color indexed="8"/>
        <rFont val="Arial"/>
        <family val="2"/>
      </rPr>
      <t>préparation spécifique</t>
    </r>
    <r>
      <rPr>
        <sz val="10"/>
        <color indexed="8"/>
        <rFont val="Arial"/>
        <family val="2"/>
      </rPr>
      <t xml:space="preserve"> (Préparation &amp; Envoi des cellules DMSO en fin d'étude): 1h
</t>
    </r>
    <r>
      <rPr>
        <i/>
        <sz val="8"/>
        <color rgb="FFFF0000"/>
        <rFont val="Arial"/>
        <family val="2"/>
      </rPr>
      <t>End of study</t>
    </r>
  </si>
  <si>
    <t>Matériel non disponble en local et nécessaire pour l'étude.</t>
  </si>
  <si>
    <t>3</t>
  </si>
  <si>
    <r>
      <rPr>
        <b/>
        <sz val="10"/>
        <color theme="1"/>
        <rFont val="Arial"/>
        <family val="2"/>
      </rPr>
      <t>Forfait maintenance des appareils :</t>
    </r>
    <r>
      <rPr>
        <sz val="10"/>
        <color indexed="8"/>
        <rFont val="Arial"/>
        <family val="2"/>
      </rPr>
      <t xml:space="preserve"> </t>
    </r>
  </si>
  <si>
    <r>
      <t>Forfait sécurité</t>
    </r>
    <r>
      <rPr>
        <sz val="8"/>
        <rFont val="Arial"/>
        <family val="2"/>
      </rPr>
      <t xml:space="preserve"> (9105):
</t>
    </r>
    <r>
      <rPr>
        <i/>
        <sz val="8"/>
        <rFont val="Arial"/>
        <family val="2"/>
      </rPr>
      <t>(Applicable 1 fois /jour/prescription)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Description visites</t>
    </r>
  </si>
  <si>
    <r>
      <t xml:space="preserve">Rédaction: 
Thierry Bompoil: Lab Coordinator - Nantes
V4.0 du 22/02/2017
</t>
    </r>
    <r>
      <rPr>
        <b/>
        <sz val="8"/>
        <color theme="5" tint="-0.249977111117893"/>
        <rFont val="Arial"/>
        <family val="2"/>
      </rPr>
      <t>REF: NABM V43 / RIHN, liste compémentaire V2016 / Guide ACP-V2</t>
    </r>
  </si>
  <si>
    <r>
      <rPr>
        <b/>
        <sz val="10"/>
        <color theme="1"/>
        <rFont val="Arial"/>
        <family val="2"/>
      </rPr>
      <t>Temps Tech labo. Gestion et technicage des prélèvements sanguins PK</t>
    </r>
    <r>
      <rPr>
        <sz val="10"/>
        <color theme="1"/>
        <rFont val="Arial"/>
        <family val="2"/>
      </rPr>
      <t xml:space="preserve">; préparation et envoi au labo centralisé choisi par le promoteur
* 30min/point de PK </t>
    </r>
    <r>
      <rPr>
        <sz val="10"/>
        <color theme="3" tint="0.39997558519241921"/>
        <rFont val="Arial"/>
        <family val="2"/>
      </rPr>
      <t>+30min pk &gt; 4pt</t>
    </r>
    <r>
      <rPr>
        <sz val="10"/>
        <color theme="1"/>
        <rFont val="Arial"/>
        <family val="2"/>
      </rPr>
      <t xml:space="preserve">
</t>
    </r>
    <r>
      <rPr>
        <i/>
        <sz val="8"/>
        <color rgb="FFFF0000"/>
        <rFont val="Arial"/>
        <family val="2"/>
      </rPr>
      <t>V3, V5, V7 (Prédose, H30, H1, H4, H28)</t>
    </r>
  </si>
  <si>
    <r>
      <rPr>
        <b/>
        <sz val="10"/>
        <color theme="1"/>
        <rFont val="Arial"/>
        <family val="2"/>
      </rPr>
      <t>Temps Tech labo. Gestion et technicage des prélèvements biologiques</t>
    </r>
    <r>
      <rPr>
        <sz val="10"/>
        <color theme="1"/>
        <rFont val="Arial"/>
        <family val="2"/>
      </rPr>
      <t xml:space="preserve"> ; 45 min centrifugation, aliquotage et traçabilité 
*15 min pour et la gestion de l'envoi carboglace
</t>
    </r>
    <r>
      <rPr>
        <sz val="10"/>
        <color theme="3" tint="0.39997558519241921"/>
        <rFont val="Arial"/>
        <family val="2"/>
      </rPr>
      <t>+ 15 min pour et la gestion de l'envoi Back-up</t>
    </r>
    <r>
      <rPr>
        <sz val="10"/>
        <color theme="1"/>
        <rFont val="Arial"/>
        <family val="2"/>
      </rPr>
      <t xml:space="preserve">
</t>
    </r>
    <r>
      <rPr>
        <i/>
        <sz val="8"/>
        <color rgb="FFFF0000"/>
        <rFont val="Arial"/>
        <family val="2"/>
      </rPr>
      <t>Screen, V1, V3, V5, V7, EOT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</si>
  <si>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>Forfait maintenance des appareils :</t>
    </r>
    <r>
      <rPr>
        <sz val="10"/>
        <color indexed="8"/>
        <rFont val="Arial"/>
        <family val="2"/>
      </rPr>
      <t xml:space="preserve"> 
(</t>
    </r>
    <r>
      <rPr>
        <i/>
        <sz val="10"/>
        <color indexed="8"/>
        <rFont val="Arial"/>
        <family val="2"/>
      </rPr>
      <t>si donnée de calibrage fournie)</t>
    </r>
  </si>
  <si>
    <r>
      <t xml:space="preserve">Temps Biologie/Pathologie Recherche: Transmission des documents </t>
    </r>
    <r>
      <rPr>
        <sz val="10"/>
        <rFont val="Arial"/>
        <family val="2"/>
      </rPr>
      <t xml:space="preserve">(CV, VR, CQ), si cryoconservation: CT(courbes de Températures), CS (calibration sondes), CM (Contrôles Métrologies et de Maintenance))
-1,5h
</t>
    </r>
    <r>
      <rPr>
        <i/>
        <sz val="10"/>
        <rFont val="Arial"/>
        <family val="2"/>
      </rPr>
      <t>Si nécéssité du protocole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</si>
</sst>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.00\ &quot;F&quot;_-;\-* #,##0.00\ &quot;F&quot;_-;_-* &quot;-&quot;??\ &quot;F&quot;_-;_-@_-"/>
    <numFmt numFmtId="166" formatCode="#,##0.00\ &quot;€&quot;"/>
    <numFmt numFmtId="167" formatCode="#,##0\ &quot;€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8"/>
      <color theme="5" tint="-0.249977111117893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5"/>
      <name val="Calibri"/>
      <family val="2"/>
      <scheme val="minor"/>
    </font>
    <font>
      <sz val="10"/>
      <color theme="3" tint="0.3999755851924192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40">
    <xf numFmtId="0" fontId="0" fillId="0" borderId="0" xfId="0"/>
    <xf numFmtId="0" fontId="0" fillId="0" borderId="0" xfId="0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4" fontId="5" fillId="3" borderId="2" xfId="0" applyNumberFormat="1" applyFont="1" applyFill="1" applyBorder="1" applyAlignment="1">
      <alignment wrapText="1"/>
    </xf>
    <xf numFmtId="4" fontId="5" fillId="3" borderId="3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vertical="center" wrapText="1"/>
    </xf>
    <xf numFmtId="166" fontId="5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166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wrapText="1"/>
    </xf>
    <xf numFmtId="166" fontId="5" fillId="2" borderId="3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11" fillId="0" borderId="0" xfId="0" applyFont="1"/>
    <xf numFmtId="0" fontId="9" fillId="2" borderId="5" xfId="0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166" fontId="2" fillId="5" borderId="2" xfId="0" applyNumberFormat="1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wrapText="1"/>
    </xf>
    <xf numFmtId="4" fontId="2" fillId="7" borderId="0" xfId="0" applyNumberFormat="1" applyFont="1" applyFill="1" applyBorder="1" applyAlignment="1">
      <alignment wrapText="1"/>
    </xf>
    <xf numFmtId="4" fontId="2" fillId="7" borderId="2" xfId="0" applyNumberFormat="1" applyFont="1" applyFill="1" applyBorder="1" applyAlignment="1">
      <alignment wrapText="1"/>
    </xf>
    <xf numFmtId="0" fontId="2" fillId="7" borderId="0" xfId="0" applyFont="1" applyFill="1" applyBorder="1" applyAlignment="1">
      <alignment vertical="center" wrapText="1"/>
    </xf>
    <xf numFmtId="4" fontId="2" fillId="7" borderId="0" xfId="0" applyNumberFormat="1" applyFont="1" applyFill="1" applyBorder="1" applyAlignment="1">
      <alignment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4" fontId="9" fillId="7" borderId="2" xfId="0" applyNumberFormat="1" applyFont="1" applyFill="1" applyBorder="1" applyAlignment="1">
      <alignment wrapText="1"/>
    </xf>
    <xf numFmtId="0" fontId="9" fillId="2" borderId="9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166" fontId="2" fillId="5" borderId="18" xfId="0" applyNumberFormat="1" applyFont="1" applyFill="1" applyBorder="1" applyAlignment="1">
      <alignment horizontal="center" vertical="center" wrapText="1"/>
    </xf>
    <xf numFmtId="1" fontId="2" fillId="5" borderId="18" xfId="0" applyNumberFormat="1" applyFont="1" applyFill="1" applyBorder="1" applyAlignment="1">
      <alignment horizontal="center" vertical="center" wrapText="1"/>
    </xf>
    <xf numFmtId="166" fontId="2" fillId="0" borderId="22" xfId="0" applyNumberFormat="1" applyFont="1" applyFill="1" applyBorder="1" applyAlignment="1">
      <alignment horizontal="center" vertical="center" wrapText="1"/>
    </xf>
    <xf numFmtId="166" fontId="9" fillId="0" borderId="18" xfId="0" applyNumberFormat="1" applyFont="1" applyFill="1" applyBorder="1" applyAlignment="1">
      <alignment horizontal="center" vertical="center" wrapText="1"/>
    </xf>
    <xf numFmtId="4" fontId="2" fillId="5" borderId="18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left" vertical="center" wrapText="1"/>
    </xf>
    <xf numFmtId="166" fontId="2" fillId="5" borderId="4" xfId="0" applyNumberFormat="1" applyFont="1" applyFill="1" applyBorder="1" applyAlignment="1">
      <alignment horizontal="center" vertical="center" wrapText="1"/>
    </xf>
    <xf numFmtId="1" fontId="9" fillId="5" borderId="4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8" fontId="2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166" fontId="2" fillId="5" borderId="4" xfId="0" applyNumberFormat="1" applyFont="1" applyFill="1" applyBorder="1" applyAlignment="1">
      <alignment vertical="center" wrapText="1"/>
    </xf>
    <xf numFmtId="166" fontId="2" fillId="0" borderId="18" xfId="0" applyNumberFormat="1" applyFont="1" applyBorder="1" applyAlignment="1">
      <alignment wrapText="1"/>
    </xf>
    <xf numFmtId="166" fontId="2" fillId="2" borderId="22" xfId="0" applyNumberFormat="1" applyFont="1" applyFill="1" applyBorder="1" applyAlignment="1">
      <alignment vertical="center" wrapText="1"/>
    </xf>
    <xf numFmtId="0" fontId="13" fillId="5" borderId="25" xfId="0" applyFont="1" applyFill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4" fontId="2" fillId="5" borderId="22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2" fontId="9" fillId="0" borderId="22" xfId="0" applyNumberFormat="1" applyFont="1" applyBorder="1" applyAlignment="1">
      <alignment horizontal="center" vertical="center" wrapText="1"/>
    </xf>
    <xf numFmtId="4" fontId="9" fillId="5" borderId="22" xfId="0" applyNumberFormat="1" applyFont="1" applyFill="1" applyBorder="1" applyAlignment="1">
      <alignment horizontal="center" vertical="center" wrapText="1"/>
    </xf>
    <xf numFmtId="4" fontId="9" fillId="5" borderId="7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6" fontId="9" fillId="0" borderId="7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26" fillId="8" borderId="2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49" fontId="26" fillId="8" borderId="2" xfId="0" applyNumberFormat="1" applyFont="1" applyFill="1" applyBorder="1" applyAlignment="1">
      <alignment horizontal="left" vertical="center" wrapText="1"/>
    </xf>
    <xf numFmtId="0" fontId="32" fillId="0" borderId="0" xfId="0" applyFont="1"/>
    <xf numFmtId="0" fontId="2" fillId="5" borderId="4" xfId="0" applyFont="1" applyFill="1" applyBorder="1" applyAlignment="1">
      <alignment horizontal="center" wrapText="1"/>
    </xf>
    <xf numFmtId="0" fontId="25" fillId="8" borderId="19" xfId="0" applyFont="1" applyFill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9" fillId="8" borderId="19" xfId="0" applyFont="1" applyFill="1" applyBorder="1" applyAlignment="1">
      <alignment horizontal="center"/>
    </xf>
    <xf numFmtId="0" fontId="29" fillId="8" borderId="2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7">
    <cellStyle name="Euro" xfId="1"/>
    <cellStyle name="Monétaire 2" xfId="2"/>
    <cellStyle name="Monétaire 2 2" xfId="3"/>
    <cellStyle name="Normal" xfId="0" builtinId="0"/>
    <cellStyle name="Normal 2" xfId="4"/>
    <cellStyle name="Normal 2 2" xfId="5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177402</xdr:colOff>
      <xdr:row>4</xdr:row>
      <xdr:rowOff>55060</xdr:rowOff>
    </xdr:from>
    <xdr:ext cx="2912272" cy="937629"/>
    <xdr:sp macro="" textlink="">
      <xdr:nvSpPr>
        <xdr:cNvPr id="2" name="Rectangle 1"/>
        <xdr:cNvSpPr/>
      </xdr:nvSpPr>
      <xdr:spPr>
        <a:xfrm rot="20873688">
          <a:off x="5178027" y="1026610"/>
          <a:ext cx="291227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Exemple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136320</xdr:colOff>
      <xdr:row>4</xdr:row>
      <xdr:rowOff>123824</xdr:rowOff>
    </xdr:from>
    <xdr:ext cx="3992183" cy="937629"/>
    <xdr:sp macro="" textlink="">
      <xdr:nvSpPr>
        <xdr:cNvPr id="2" name="Rectangle 1"/>
        <xdr:cNvSpPr/>
      </xdr:nvSpPr>
      <xdr:spPr>
        <a:xfrm rot="20873688">
          <a:off x="4260645" y="1095374"/>
          <a:ext cx="3992183" cy="937629"/>
        </a:xfrm>
        <a:prstGeom prst="rect">
          <a:avLst/>
        </a:prstGeom>
        <a:noFill/>
        <a:ln>
          <a:solidFill>
            <a:schemeClr val="accent2"/>
          </a:solidFill>
        </a:ln>
        <a:effectLst>
          <a:outerShdw blurRad="50800" dist="50800" dir="5400000" algn="ctr" rotWithShape="0">
            <a:schemeClr val="accent2">
              <a:lumMod val="75000"/>
            </a:scheme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Matrice-Bio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4" workbookViewId="0">
      <selection activeCell="A22" sqref="A22"/>
    </sheetView>
  </sheetViews>
  <sheetFormatPr baseColWidth="10" defaultColWidth="11.453125" defaultRowHeight="14.5" x14ac:dyDescent="0.35"/>
  <cols>
    <col min="1" max="1" width="41" style="27" customWidth="1"/>
    <col min="2" max="2" width="20.81640625" style="27" customWidth="1"/>
    <col min="3" max="7" width="13.1796875" style="27" customWidth="1"/>
    <col min="8" max="9" width="14.81640625" style="27" customWidth="1"/>
    <col min="10" max="16384" width="11.453125" style="27"/>
  </cols>
  <sheetData>
    <row r="1" spans="1:9" ht="23" x14ac:dyDescent="0.35">
      <c r="A1" s="125" t="s">
        <v>0</v>
      </c>
      <c r="B1" s="125"/>
      <c r="C1" s="125"/>
      <c r="D1" s="125"/>
      <c r="E1" s="125"/>
      <c r="F1" s="125"/>
      <c r="G1" s="125"/>
    </row>
    <row r="2" spans="1:9" ht="15" thickBot="1" x14ac:dyDescent="0.4"/>
    <row r="3" spans="1:9" ht="18.75" customHeight="1" x14ac:dyDescent="0.35">
      <c r="A3" s="22" t="s">
        <v>1</v>
      </c>
      <c r="B3" s="126" t="s">
        <v>42</v>
      </c>
      <c r="C3" s="127"/>
      <c r="D3" s="127"/>
      <c r="E3" s="127"/>
      <c r="F3" s="127"/>
      <c r="G3" s="128"/>
    </row>
    <row r="4" spans="1:9" ht="18.75" customHeight="1" x14ac:dyDescent="0.35">
      <c r="A4" s="22" t="s">
        <v>2</v>
      </c>
      <c r="B4" s="116" t="s">
        <v>41</v>
      </c>
      <c r="C4" s="117"/>
      <c r="D4" s="117"/>
      <c r="E4" s="117"/>
      <c r="F4" s="117"/>
      <c r="G4" s="118"/>
    </row>
    <row r="5" spans="1:9" ht="18.75" customHeight="1" x14ac:dyDescent="0.35">
      <c r="A5" s="25" t="s">
        <v>3</v>
      </c>
      <c r="B5" s="116"/>
      <c r="C5" s="117"/>
      <c r="D5" s="117"/>
      <c r="E5" s="117"/>
      <c r="F5" s="117"/>
      <c r="G5" s="118"/>
    </row>
    <row r="6" spans="1:9" ht="29.25" customHeight="1" x14ac:dyDescent="0.35">
      <c r="A6" s="23" t="s">
        <v>4</v>
      </c>
      <c r="B6" s="116" t="s">
        <v>38</v>
      </c>
      <c r="C6" s="117"/>
      <c r="D6" s="117"/>
      <c r="E6" s="117"/>
      <c r="F6" s="117"/>
      <c r="G6" s="118"/>
    </row>
    <row r="7" spans="1:9" ht="15.75" customHeight="1" x14ac:dyDescent="0.35">
      <c r="A7" s="23" t="s">
        <v>5</v>
      </c>
      <c r="B7" s="116"/>
      <c r="C7" s="117"/>
      <c r="D7" s="117"/>
      <c r="E7" s="117"/>
      <c r="F7" s="117"/>
      <c r="G7" s="118"/>
    </row>
    <row r="8" spans="1:9" ht="15.75" customHeight="1" x14ac:dyDescent="0.35">
      <c r="A8" s="22" t="s">
        <v>6</v>
      </c>
      <c r="B8" s="116" t="s">
        <v>39</v>
      </c>
      <c r="C8" s="117"/>
      <c r="D8" s="117"/>
      <c r="E8" s="117"/>
      <c r="F8" s="117"/>
      <c r="G8" s="118"/>
    </row>
    <row r="9" spans="1:9" ht="15.75" customHeight="1" x14ac:dyDescent="0.35">
      <c r="A9" s="22" t="s">
        <v>7</v>
      </c>
      <c r="B9" s="116" t="s">
        <v>40</v>
      </c>
      <c r="C9" s="117"/>
      <c r="D9" s="117"/>
      <c r="E9" s="117"/>
      <c r="F9" s="117"/>
      <c r="G9" s="118"/>
    </row>
    <row r="10" spans="1:9" ht="15.75" customHeight="1" thickBot="1" x14ac:dyDescent="0.4">
      <c r="A10" s="26"/>
      <c r="B10" s="119"/>
      <c r="C10" s="120"/>
      <c r="D10" s="120"/>
      <c r="E10" s="120"/>
      <c r="F10" s="120"/>
      <c r="G10" s="121"/>
    </row>
    <row r="11" spans="1:9" ht="12" customHeight="1" thickBot="1" x14ac:dyDescent="0.4">
      <c r="A11" s="30"/>
      <c r="B11" s="32"/>
      <c r="C11" s="32"/>
      <c r="D11" s="32"/>
      <c r="E11" s="32"/>
      <c r="F11" s="32"/>
      <c r="G11" s="32"/>
    </row>
    <row r="12" spans="1:9" ht="28.5" customHeight="1" thickBot="1" x14ac:dyDescent="0.4">
      <c r="A12" s="23" t="s">
        <v>8</v>
      </c>
      <c r="B12" s="2"/>
      <c r="C12" s="2"/>
      <c r="D12" s="48">
        <v>5</v>
      </c>
      <c r="E12" s="2"/>
      <c r="F12" s="2"/>
      <c r="G12" s="2"/>
    </row>
    <row r="13" spans="1:9" ht="8.25" customHeight="1" x14ac:dyDescent="0.35">
      <c r="A13" s="23"/>
      <c r="B13" s="122"/>
      <c r="C13" s="122"/>
      <c r="D13" s="122"/>
      <c r="E13" s="122"/>
      <c r="F13" s="122"/>
      <c r="G13" s="122"/>
    </row>
    <row r="14" spans="1:9" ht="15" thickBot="1" x14ac:dyDescent="0.4">
      <c r="A14" s="24" t="s">
        <v>9</v>
      </c>
      <c r="B14" s="2"/>
      <c r="C14" s="2"/>
      <c r="D14" s="2"/>
      <c r="E14" s="2"/>
      <c r="F14" s="2"/>
      <c r="G14" s="2"/>
    </row>
    <row r="15" spans="1:9" ht="19.5" customHeight="1" thickBot="1" x14ac:dyDescent="0.4">
      <c r="A15" s="4"/>
      <c r="B15" s="3"/>
      <c r="H15" s="108" t="s">
        <v>66</v>
      </c>
      <c r="I15" s="109"/>
    </row>
    <row r="16" spans="1:9" x14ac:dyDescent="0.35">
      <c r="A16" s="6" t="s">
        <v>10</v>
      </c>
      <c r="B16" s="6" t="s">
        <v>11</v>
      </c>
      <c r="C16" s="7" t="s">
        <v>12</v>
      </c>
      <c r="D16" s="6" t="s">
        <v>13</v>
      </c>
      <c r="E16" s="7" t="s">
        <v>14</v>
      </c>
      <c r="F16" s="7" t="s">
        <v>15</v>
      </c>
      <c r="G16" s="8" t="s">
        <v>16</v>
      </c>
      <c r="H16" s="7" t="s">
        <v>59</v>
      </c>
      <c r="I16" s="7" t="s">
        <v>60</v>
      </c>
    </row>
    <row r="17" spans="1:9" s="35" customFormat="1" ht="91.5" thickBot="1" x14ac:dyDescent="0.35">
      <c r="A17" s="91" t="s">
        <v>83</v>
      </c>
      <c r="B17" s="49" t="s">
        <v>54</v>
      </c>
      <c r="C17" s="33" t="s">
        <v>33</v>
      </c>
      <c r="D17" s="33" t="s">
        <v>34</v>
      </c>
      <c r="E17" s="33" t="s">
        <v>17</v>
      </c>
      <c r="F17" s="34" t="s">
        <v>18</v>
      </c>
      <c r="G17" s="33" t="s">
        <v>19</v>
      </c>
      <c r="H17" s="98" t="s">
        <v>74</v>
      </c>
      <c r="I17" s="105" t="s">
        <v>75</v>
      </c>
    </row>
    <row r="18" spans="1:9" s="35" customFormat="1" ht="23.5" thickBot="1" x14ac:dyDescent="0.35">
      <c r="A18" s="110" t="s">
        <v>55</v>
      </c>
      <c r="B18" s="111"/>
      <c r="C18" s="111"/>
      <c r="D18" s="111"/>
      <c r="E18" s="111"/>
      <c r="F18" s="111"/>
      <c r="G18" s="112"/>
      <c r="H18" s="101"/>
      <c r="I18" s="101"/>
    </row>
    <row r="19" spans="1:9" s="35" customFormat="1" ht="56.25" customHeight="1" thickBot="1" x14ac:dyDescent="0.35">
      <c r="A19" s="85" t="s">
        <v>81</v>
      </c>
      <c r="B19" s="89" t="s">
        <v>72</v>
      </c>
      <c r="C19" s="73" t="s">
        <v>57</v>
      </c>
      <c r="D19" s="86" t="s">
        <v>56</v>
      </c>
      <c r="E19" s="86" t="s">
        <v>80</v>
      </c>
      <c r="F19" s="87"/>
      <c r="G19" s="92">
        <f>D19*E19</f>
        <v>300</v>
      </c>
      <c r="H19" s="99"/>
      <c r="I19" s="99"/>
    </row>
    <row r="20" spans="1:9" ht="23.5" thickBot="1" x14ac:dyDescent="0.4">
      <c r="A20" s="110" t="s">
        <v>20</v>
      </c>
      <c r="B20" s="123"/>
      <c r="C20" s="123"/>
      <c r="D20" s="123"/>
      <c r="E20" s="123"/>
      <c r="F20" s="123"/>
      <c r="G20" s="124"/>
      <c r="H20" s="102"/>
      <c r="I20" s="102"/>
    </row>
    <row r="21" spans="1:9" s="35" customFormat="1" ht="110.25" customHeight="1" x14ac:dyDescent="0.3">
      <c r="A21" s="57" t="s">
        <v>32</v>
      </c>
      <c r="B21" s="68" t="s">
        <v>68</v>
      </c>
      <c r="C21" s="73" t="s">
        <v>57</v>
      </c>
      <c r="D21" s="68">
        <f>I21*H21</f>
        <v>63</v>
      </c>
      <c r="E21" s="73">
        <v>1</v>
      </c>
      <c r="F21" s="88">
        <f>D21*E21</f>
        <v>63</v>
      </c>
      <c r="G21" s="93">
        <f>F21</f>
        <v>63</v>
      </c>
      <c r="H21" s="99">
        <v>1.5</v>
      </c>
      <c r="I21" s="99">
        <v>42</v>
      </c>
    </row>
    <row r="22" spans="1:9" s="35" customFormat="1" ht="96.75" customHeight="1" thickBot="1" x14ac:dyDescent="0.35">
      <c r="A22" s="59" t="s">
        <v>87</v>
      </c>
      <c r="B22" s="89" t="s">
        <v>68</v>
      </c>
      <c r="C22" s="73" t="s">
        <v>57</v>
      </c>
      <c r="D22" s="68">
        <f>I22*H22</f>
        <v>63</v>
      </c>
      <c r="E22" s="60">
        <v>1</v>
      </c>
      <c r="F22" s="88">
        <f>D22*E22</f>
        <v>63</v>
      </c>
      <c r="G22" s="94">
        <f>F22</f>
        <v>63</v>
      </c>
      <c r="H22" s="99">
        <v>1.5</v>
      </c>
      <c r="I22" s="99">
        <v>42</v>
      </c>
    </row>
    <row r="23" spans="1:9" ht="23.5" thickBot="1" x14ac:dyDescent="0.4">
      <c r="A23" s="110" t="s">
        <v>21</v>
      </c>
      <c r="B23" s="111"/>
      <c r="C23" s="111"/>
      <c r="D23" s="111"/>
      <c r="E23" s="111"/>
      <c r="F23" s="111"/>
      <c r="G23" s="112"/>
      <c r="H23" s="102"/>
      <c r="I23" s="102"/>
    </row>
    <row r="24" spans="1:9" s="35" customFormat="1" ht="43.5" customHeight="1" x14ac:dyDescent="0.3">
      <c r="A24" s="58" t="s">
        <v>69</v>
      </c>
      <c r="B24" s="50" t="s">
        <v>62</v>
      </c>
      <c r="C24" s="52" t="s">
        <v>58</v>
      </c>
      <c r="D24" s="50">
        <f>H24*I24</f>
        <v>17.010000000000002</v>
      </c>
      <c r="E24" s="54">
        <v>5</v>
      </c>
      <c r="F24" s="51">
        <f>D24*E24</f>
        <v>85.050000000000011</v>
      </c>
      <c r="G24" s="95">
        <f>F24*$D$12</f>
        <v>425.25000000000006</v>
      </c>
      <c r="H24" s="99">
        <v>63</v>
      </c>
      <c r="I24" s="99">
        <v>0.27</v>
      </c>
    </row>
    <row r="25" spans="1:9" s="35" customFormat="1" ht="29.25" customHeight="1" x14ac:dyDescent="0.3">
      <c r="A25" s="36" t="s">
        <v>70</v>
      </c>
      <c r="B25" s="50" t="s">
        <v>62</v>
      </c>
      <c r="C25" s="52" t="s">
        <v>58</v>
      </c>
      <c r="D25" s="50">
        <f t="shared" ref="D25:D30" si="0">H25*I25</f>
        <v>21.060000000000002</v>
      </c>
      <c r="E25" s="54">
        <v>2</v>
      </c>
      <c r="F25" s="51">
        <f t="shared" ref="F25:F34" si="1">D25*E25</f>
        <v>42.120000000000005</v>
      </c>
      <c r="G25" s="95">
        <f t="shared" ref="G25:G30" si="2">F25*$D$12</f>
        <v>210.60000000000002</v>
      </c>
      <c r="H25" s="99">
        <v>78</v>
      </c>
      <c r="I25" s="99">
        <v>0.27</v>
      </c>
    </row>
    <row r="26" spans="1:9" s="35" customFormat="1" ht="45.75" customHeight="1" x14ac:dyDescent="0.3">
      <c r="A26" s="36" t="s">
        <v>45</v>
      </c>
      <c r="B26" s="50" t="s">
        <v>62</v>
      </c>
      <c r="C26" s="52" t="s">
        <v>58</v>
      </c>
      <c r="D26" s="50">
        <f t="shared" si="0"/>
        <v>15.66</v>
      </c>
      <c r="E26" s="54">
        <v>5</v>
      </c>
      <c r="F26" s="51">
        <f t="shared" si="1"/>
        <v>78.3</v>
      </c>
      <c r="G26" s="95">
        <f t="shared" si="2"/>
        <v>391.5</v>
      </c>
      <c r="H26" s="99">
        <v>58</v>
      </c>
      <c r="I26" s="99">
        <v>0.27</v>
      </c>
    </row>
    <row r="27" spans="1:9" s="35" customFormat="1" ht="29.25" customHeight="1" x14ac:dyDescent="0.3">
      <c r="A27" s="36" t="s">
        <v>46</v>
      </c>
      <c r="B27" s="50" t="s">
        <v>62</v>
      </c>
      <c r="C27" s="52" t="s">
        <v>58</v>
      </c>
      <c r="D27" s="50">
        <f t="shared" si="0"/>
        <v>7.83</v>
      </c>
      <c r="E27" s="54">
        <v>9</v>
      </c>
      <c r="F27" s="51">
        <f t="shared" si="1"/>
        <v>70.47</v>
      </c>
      <c r="G27" s="95">
        <f t="shared" si="2"/>
        <v>352.35</v>
      </c>
      <c r="H27" s="99">
        <v>29</v>
      </c>
      <c r="I27" s="99">
        <v>0.27</v>
      </c>
    </row>
    <row r="28" spans="1:9" s="35" customFormat="1" ht="39" customHeight="1" x14ac:dyDescent="0.3">
      <c r="A28" s="36" t="s">
        <v>47</v>
      </c>
      <c r="B28" s="50" t="s">
        <v>62</v>
      </c>
      <c r="C28" s="52" t="s">
        <v>58</v>
      </c>
      <c r="D28" s="50">
        <f t="shared" si="0"/>
        <v>57.510000000000005</v>
      </c>
      <c r="E28" s="54">
        <v>1</v>
      </c>
      <c r="F28" s="51">
        <f t="shared" si="1"/>
        <v>57.510000000000005</v>
      </c>
      <c r="G28" s="95">
        <f t="shared" si="2"/>
        <v>287.55</v>
      </c>
      <c r="H28" s="99">
        <v>213</v>
      </c>
      <c r="I28" s="99">
        <v>0.27</v>
      </c>
    </row>
    <row r="29" spans="1:9" s="35" customFormat="1" ht="29.25" customHeight="1" x14ac:dyDescent="0.3">
      <c r="A29" s="36" t="s">
        <v>48</v>
      </c>
      <c r="B29" s="50" t="s">
        <v>62</v>
      </c>
      <c r="C29" s="52" t="s">
        <v>58</v>
      </c>
      <c r="D29" s="50">
        <f t="shared" si="0"/>
        <v>4.32</v>
      </c>
      <c r="E29" s="54">
        <v>9</v>
      </c>
      <c r="F29" s="51">
        <f t="shared" si="1"/>
        <v>38.880000000000003</v>
      </c>
      <c r="G29" s="95">
        <f t="shared" si="2"/>
        <v>194.4</v>
      </c>
      <c r="H29" s="99">
        <v>16</v>
      </c>
      <c r="I29" s="99">
        <v>0.27</v>
      </c>
    </row>
    <row r="30" spans="1:9" s="35" customFormat="1" ht="27.75" customHeight="1" thickBot="1" x14ac:dyDescent="0.35">
      <c r="A30" s="59" t="s">
        <v>49</v>
      </c>
      <c r="B30" s="50" t="s">
        <v>62</v>
      </c>
      <c r="C30" s="52" t="s">
        <v>58</v>
      </c>
      <c r="D30" s="50">
        <f t="shared" si="0"/>
        <v>1.35</v>
      </c>
      <c r="E30" s="64">
        <v>9</v>
      </c>
      <c r="F30" s="51">
        <f t="shared" si="1"/>
        <v>12.15</v>
      </c>
      <c r="G30" s="95">
        <f t="shared" si="2"/>
        <v>60.75</v>
      </c>
      <c r="H30" s="99">
        <v>5</v>
      </c>
      <c r="I30" s="99">
        <v>0.27</v>
      </c>
    </row>
    <row r="31" spans="1:9" ht="23.5" thickBot="1" x14ac:dyDescent="0.4">
      <c r="A31" s="110" t="s">
        <v>23</v>
      </c>
      <c r="B31" s="111"/>
      <c r="C31" s="111"/>
      <c r="D31" s="111"/>
      <c r="E31" s="111"/>
      <c r="F31" s="111"/>
      <c r="G31" s="112"/>
      <c r="H31" s="102"/>
      <c r="I31" s="102"/>
    </row>
    <row r="32" spans="1:9" s="35" customFormat="1" ht="93" customHeight="1" x14ac:dyDescent="0.3">
      <c r="A32" s="67" t="s">
        <v>85</v>
      </c>
      <c r="B32" s="68" t="s">
        <v>61</v>
      </c>
      <c r="C32" s="73" t="s">
        <v>57</v>
      </c>
      <c r="D32" s="69">
        <f>I32*H32</f>
        <v>52.5</v>
      </c>
      <c r="E32" s="70">
        <v>6</v>
      </c>
      <c r="F32" s="51">
        <f t="shared" si="1"/>
        <v>315</v>
      </c>
      <c r="G32" s="72">
        <f>F32*$D$12</f>
        <v>1575</v>
      </c>
      <c r="H32" s="99">
        <v>1.25</v>
      </c>
      <c r="I32" s="99">
        <v>42</v>
      </c>
    </row>
    <row r="33" spans="1:9" s="35" customFormat="1" ht="81.75" customHeight="1" x14ac:dyDescent="0.3">
      <c r="A33" s="39" t="s">
        <v>84</v>
      </c>
      <c r="B33" s="68" t="s">
        <v>67</v>
      </c>
      <c r="C33" s="73" t="s">
        <v>57</v>
      </c>
      <c r="D33" s="69">
        <f t="shared" ref="D33:D34" si="3">I33*H33</f>
        <v>42</v>
      </c>
      <c r="E33" s="53">
        <v>1</v>
      </c>
      <c r="F33" s="51">
        <f t="shared" si="1"/>
        <v>42</v>
      </c>
      <c r="G33" s="38">
        <f>F33*$D$12</f>
        <v>210</v>
      </c>
      <c r="H33" s="99">
        <v>1</v>
      </c>
      <c r="I33" s="99">
        <v>42</v>
      </c>
    </row>
    <row r="34" spans="1:9" s="35" customFormat="1" ht="53.25" customHeight="1" x14ac:dyDescent="0.3">
      <c r="A34" s="39" t="s">
        <v>51</v>
      </c>
      <c r="B34" s="68" t="s">
        <v>61</v>
      </c>
      <c r="C34" s="73" t="s">
        <v>57</v>
      </c>
      <c r="D34" s="69">
        <f t="shared" si="3"/>
        <v>84</v>
      </c>
      <c r="E34" s="53">
        <v>3</v>
      </c>
      <c r="F34" s="51">
        <f t="shared" si="1"/>
        <v>252</v>
      </c>
      <c r="G34" s="38">
        <f>F34*$D$12</f>
        <v>1260</v>
      </c>
      <c r="H34" s="100">
        <v>2</v>
      </c>
      <c r="I34" s="100">
        <v>42</v>
      </c>
    </row>
    <row r="35" spans="1:9" s="35" customFormat="1" ht="53.25" customHeight="1" x14ac:dyDescent="0.3">
      <c r="A35" s="39" t="s">
        <v>78</v>
      </c>
      <c r="B35" s="68" t="s">
        <v>61</v>
      </c>
      <c r="C35" s="73" t="s">
        <v>57</v>
      </c>
      <c r="D35" s="69">
        <f t="shared" ref="D35" si="4">I35*H35</f>
        <v>42</v>
      </c>
      <c r="E35" s="53">
        <v>1</v>
      </c>
      <c r="F35" s="51">
        <f t="shared" ref="F35" si="5">D35*E35</f>
        <v>42</v>
      </c>
      <c r="G35" s="38">
        <f>F35</f>
        <v>42</v>
      </c>
      <c r="H35" s="100">
        <v>1</v>
      </c>
      <c r="I35" s="100">
        <v>42</v>
      </c>
    </row>
    <row r="36" spans="1:9" s="35" customFormat="1" ht="71.25" customHeight="1" thickBot="1" x14ac:dyDescent="0.35">
      <c r="A36" s="74" t="s">
        <v>31</v>
      </c>
      <c r="B36" s="89" t="s">
        <v>71</v>
      </c>
      <c r="C36" s="73" t="s">
        <v>57</v>
      </c>
      <c r="D36" s="75">
        <v>200</v>
      </c>
      <c r="E36" s="90">
        <v>3</v>
      </c>
      <c r="F36" s="65">
        <f>D36*E36</f>
        <v>600</v>
      </c>
      <c r="G36" s="61">
        <f>F36</f>
        <v>600</v>
      </c>
      <c r="H36" s="99"/>
      <c r="I36" s="99"/>
    </row>
    <row r="37" spans="1:9" ht="23.5" thickBot="1" x14ac:dyDescent="0.4">
      <c r="A37" s="113" t="s">
        <v>24</v>
      </c>
      <c r="B37" s="114"/>
      <c r="C37" s="114"/>
      <c r="D37" s="114"/>
      <c r="E37" s="114"/>
      <c r="F37" s="114"/>
      <c r="G37" s="115"/>
      <c r="H37" s="103"/>
      <c r="I37" s="103"/>
    </row>
    <row r="38" spans="1:9" s="35" customFormat="1" ht="39.75" customHeight="1" x14ac:dyDescent="0.3">
      <c r="A38" s="36" t="s">
        <v>52</v>
      </c>
      <c r="B38" s="50" t="s">
        <v>62</v>
      </c>
      <c r="C38" s="63" t="s">
        <v>22</v>
      </c>
      <c r="D38" s="50">
        <v>40</v>
      </c>
      <c r="E38" s="55">
        <v>2</v>
      </c>
      <c r="F38" s="51">
        <f>D38*E38</f>
        <v>80</v>
      </c>
      <c r="G38" s="38">
        <f>F38*$D$12</f>
        <v>400</v>
      </c>
      <c r="H38" s="99"/>
      <c r="I38" s="99"/>
    </row>
    <row r="39" spans="1:9" s="35" customFormat="1" ht="27" customHeight="1" thickBot="1" x14ac:dyDescent="0.35">
      <c r="A39" s="59" t="s">
        <v>36</v>
      </c>
      <c r="B39" s="50" t="s">
        <v>62</v>
      </c>
      <c r="C39" s="63" t="s">
        <v>22</v>
      </c>
      <c r="D39" s="62"/>
      <c r="E39" s="77"/>
      <c r="F39" s="65">
        <v>0</v>
      </c>
      <c r="G39" s="66"/>
      <c r="H39" s="99"/>
      <c r="I39" s="99"/>
    </row>
    <row r="40" spans="1:9" ht="23.5" thickBot="1" x14ac:dyDescent="0.4">
      <c r="A40" s="113" t="s">
        <v>25</v>
      </c>
      <c r="B40" s="114"/>
      <c r="C40" s="114"/>
      <c r="D40" s="114"/>
      <c r="E40" s="114"/>
      <c r="F40" s="114"/>
      <c r="G40" s="115"/>
      <c r="H40" s="103"/>
      <c r="I40" s="103"/>
    </row>
    <row r="41" spans="1:9" s="35" customFormat="1" ht="90" customHeight="1" x14ac:dyDescent="0.3">
      <c r="A41" s="78" t="s">
        <v>53</v>
      </c>
      <c r="B41" s="79" t="s">
        <v>26</v>
      </c>
      <c r="C41" s="63" t="s">
        <v>22</v>
      </c>
      <c r="D41" s="80">
        <v>150</v>
      </c>
      <c r="E41" s="81">
        <v>2</v>
      </c>
      <c r="F41" s="71">
        <f>D41*E41</f>
        <v>300</v>
      </c>
      <c r="G41" s="72">
        <f>F41*$D$12</f>
        <v>1500</v>
      </c>
      <c r="H41" s="99"/>
      <c r="I41" s="99"/>
    </row>
    <row r="42" spans="1:9" x14ac:dyDescent="0.35">
      <c r="A42" s="9"/>
      <c r="B42" s="18"/>
      <c r="C42" s="11"/>
      <c r="D42" s="10"/>
      <c r="E42" s="11"/>
      <c r="F42" s="12"/>
      <c r="G42" s="12"/>
      <c r="H42" s="103"/>
      <c r="I42" s="103"/>
    </row>
    <row r="43" spans="1:9" x14ac:dyDescent="0.35">
      <c r="A43" s="13"/>
      <c r="B43" s="15"/>
      <c r="C43" s="16"/>
      <c r="D43" s="17"/>
      <c r="E43" s="16"/>
      <c r="F43" s="19"/>
      <c r="G43" s="21"/>
      <c r="H43" s="99"/>
      <c r="I43" s="99"/>
    </row>
    <row r="44" spans="1:9" x14ac:dyDescent="0.35">
      <c r="A44" s="15"/>
      <c r="B44" s="13"/>
      <c r="C44" s="16"/>
      <c r="D44" s="17"/>
      <c r="E44" s="16"/>
      <c r="F44" s="14"/>
      <c r="G44" s="21"/>
      <c r="H44" s="99"/>
      <c r="I44" s="99"/>
    </row>
    <row r="45" spans="1:9" s="35" customFormat="1" ht="13" x14ac:dyDescent="0.3">
      <c r="A45" s="41" t="s">
        <v>27</v>
      </c>
      <c r="B45" s="42"/>
      <c r="C45" s="43"/>
      <c r="D45" s="42"/>
      <c r="E45" s="43"/>
      <c r="F45" s="43"/>
      <c r="G45" s="44">
        <f>SUM(G21:G22,G32:G36)</f>
        <v>3813</v>
      </c>
    </row>
    <row r="46" spans="1:9" s="35" customFormat="1" ht="13" x14ac:dyDescent="0.3">
      <c r="A46" s="41" t="s">
        <v>28</v>
      </c>
      <c r="B46" s="45"/>
      <c r="C46" s="46"/>
      <c r="D46" s="45"/>
      <c r="E46" s="46"/>
      <c r="F46" s="46"/>
      <c r="G46" s="44">
        <f>SUM(G24:G30,G38:G39,G41)</f>
        <v>3822.4000000000005</v>
      </c>
    </row>
    <row r="47" spans="1:9" s="35" customFormat="1" ht="13" x14ac:dyDescent="0.3">
      <c r="A47" s="47" t="s">
        <v>29</v>
      </c>
      <c r="B47" s="42"/>
      <c r="C47" s="43"/>
      <c r="D47" s="42"/>
      <c r="E47" s="43"/>
      <c r="F47" s="56">
        <f>SUM(G45:G46)</f>
        <v>7635.4000000000005</v>
      </c>
      <c r="G47" s="43"/>
    </row>
  </sheetData>
  <mergeCells count="17">
    <mergeCell ref="B7:G7"/>
    <mergeCell ref="A18:G18"/>
    <mergeCell ref="A1:G1"/>
    <mergeCell ref="B3:G3"/>
    <mergeCell ref="B4:G4"/>
    <mergeCell ref="B5:G5"/>
    <mergeCell ref="B6:G6"/>
    <mergeCell ref="H15:I15"/>
    <mergeCell ref="A31:G31"/>
    <mergeCell ref="A37:G37"/>
    <mergeCell ref="A40:G40"/>
    <mergeCell ref="B8:G8"/>
    <mergeCell ref="B9:G9"/>
    <mergeCell ref="B10:G10"/>
    <mergeCell ref="B13:G13"/>
    <mergeCell ref="A20:G20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topLeftCell="A31" workbookViewId="0">
      <selection activeCell="A49" sqref="A49"/>
    </sheetView>
  </sheetViews>
  <sheetFormatPr baseColWidth="10" defaultRowHeight="14.5" x14ac:dyDescent="0.35"/>
  <cols>
    <col min="1" max="1" width="41" customWidth="1"/>
    <col min="2" max="2" width="19.26953125" customWidth="1"/>
    <col min="3" max="3" width="8.26953125" customWidth="1"/>
    <col min="4" max="4" width="10.26953125" customWidth="1"/>
    <col min="5" max="5" width="11" customWidth="1"/>
    <col min="6" max="7" width="12.453125" customWidth="1"/>
    <col min="8" max="8" width="10.7265625" customWidth="1"/>
    <col min="9" max="9" width="11.81640625" customWidth="1"/>
  </cols>
  <sheetData>
    <row r="1" spans="1:9" ht="23" x14ac:dyDescent="0.35">
      <c r="A1" s="125" t="s">
        <v>0</v>
      </c>
      <c r="B1" s="125"/>
      <c r="C1" s="125"/>
      <c r="D1" s="125"/>
      <c r="E1" s="125"/>
      <c r="F1" s="125"/>
      <c r="G1" s="125"/>
    </row>
    <row r="2" spans="1:9" ht="15" thickBot="1" x14ac:dyDescent="0.4">
      <c r="A2" s="1"/>
      <c r="B2" s="1"/>
      <c r="C2" s="1"/>
      <c r="D2" s="1"/>
      <c r="E2" s="1"/>
      <c r="F2" s="1"/>
      <c r="G2" s="1"/>
    </row>
    <row r="3" spans="1:9" ht="18.75" customHeight="1" x14ac:dyDescent="0.35">
      <c r="A3" s="22" t="s">
        <v>1</v>
      </c>
      <c r="B3" s="126"/>
      <c r="C3" s="127"/>
      <c r="D3" s="127"/>
      <c r="E3" s="127"/>
      <c r="F3" s="127"/>
      <c r="G3" s="128"/>
    </row>
    <row r="4" spans="1:9" ht="18.75" customHeight="1" x14ac:dyDescent="0.35">
      <c r="A4" s="22" t="s">
        <v>2</v>
      </c>
      <c r="B4" s="116"/>
      <c r="C4" s="117"/>
      <c r="D4" s="117"/>
      <c r="E4" s="117"/>
      <c r="F4" s="117"/>
      <c r="G4" s="118"/>
    </row>
    <row r="5" spans="1:9" ht="18.75" customHeight="1" x14ac:dyDescent="0.35">
      <c r="A5" s="25" t="s">
        <v>3</v>
      </c>
      <c r="B5" s="116"/>
      <c r="C5" s="117"/>
      <c r="D5" s="117"/>
      <c r="E5" s="117"/>
      <c r="F5" s="117"/>
      <c r="G5" s="118"/>
    </row>
    <row r="6" spans="1:9" ht="29.25" customHeight="1" x14ac:dyDescent="0.35">
      <c r="A6" s="23" t="s">
        <v>4</v>
      </c>
      <c r="B6" s="116"/>
      <c r="C6" s="117"/>
      <c r="D6" s="117"/>
      <c r="E6" s="117"/>
      <c r="F6" s="117"/>
      <c r="G6" s="118"/>
    </row>
    <row r="7" spans="1:9" ht="15.75" customHeight="1" x14ac:dyDescent="0.35">
      <c r="A7" s="23" t="s">
        <v>5</v>
      </c>
      <c r="B7" s="116"/>
      <c r="C7" s="117"/>
      <c r="D7" s="117"/>
      <c r="E7" s="117"/>
      <c r="F7" s="117"/>
      <c r="G7" s="118"/>
    </row>
    <row r="8" spans="1:9" ht="15.75" customHeight="1" x14ac:dyDescent="0.35">
      <c r="A8" s="22" t="s">
        <v>6</v>
      </c>
      <c r="B8" s="116"/>
      <c r="C8" s="117"/>
      <c r="D8" s="117"/>
      <c r="E8" s="117"/>
      <c r="F8" s="117"/>
      <c r="G8" s="118"/>
    </row>
    <row r="9" spans="1:9" ht="15.75" customHeight="1" x14ac:dyDescent="0.35">
      <c r="A9" s="22" t="s">
        <v>7</v>
      </c>
      <c r="B9" s="116"/>
      <c r="C9" s="117"/>
      <c r="D9" s="117"/>
      <c r="E9" s="117"/>
      <c r="F9" s="117"/>
      <c r="G9" s="118"/>
    </row>
    <row r="10" spans="1:9" ht="15.75" customHeight="1" thickBot="1" x14ac:dyDescent="0.4">
      <c r="A10" s="26"/>
      <c r="B10" s="119"/>
      <c r="C10" s="120"/>
      <c r="D10" s="120"/>
      <c r="E10" s="120"/>
      <c r="F10" s="120"/>
      <c r="G10" s="121"/>
    </row>
    <row r="11" spans="1:9" ht="15" thickBot="1" x14ac:dyDescent="0.4">
      <c r="A11" s="5"/>
      <c r="B11" s="20"/>
      <c r="C11" s="20"/>
      <c r="D11" s="20"/>
      <c r="E11" s="20"/>
      <c r="F11" s="20"/>
      <c r="G11" s="20"/>
    </row>
    <row r="12" spans="1:9" ht="28.5" customHeight="1" thickBot="1" x14ac:dyDescent="0.4">
      <c r="A12" s="23" t="s">
        <v>8</v>
      </c>
      <c r="B12" s="2"/>
      <c r="C12" s="2"/>
      <c r="D12" s="48"/>
      <c r="E12" s="2"/>
      <c r="F12" s="2"/>
      <c r="G12" s="2"/>
    </row>
    <row r="13" spans="1:9" x14ac:dyDescent="0.35">
      <c r="A13" s="23"/>
      <c r="B13" s="122"/>
      <c r="C13" s="122"/>
      <c r="D13" s="122"/>
      <c r="E13" s="122"/>
      <c r="F13" s="122"/>
      <c r="G13" s="122"/>
    </row>
    <row r="14" spans="1:9" ht="15" thickBot="1" x14ac:dyDescent="0.4">
      <c r="A14" s="24" t="s">
        <v>9</v>
      </c>
      <c r="B14" s="2"/>
      <c r="C14" s="2"/>
      <c r="D14" s="2"/>
      <c r="E14" s="2"/>
      <c r="F14" s="2"/>
      <c r="G14" s="2"/>
    </row>
    <row r="15" spans="1:9" ht="15" thickBot="1" x14ac:dyDescent="0.4">
      <c r="A15" s="4"/>
      <c r="B15" s="3"/>
      <c r="C15" s="1"/>
      <c r="D15" s="1"/>
      <c r="E15" s="1"/>
      <c r="F15" s="1"/>
      <c r="G15" s="1"/>
      <c r="H15" s="129" t="s">
        <v>66</v>
      </c>
      <c r="I15" s="130"/>
    </row>
    <row r="16" spans="1:9" x14ac:dyDescent="0.35">
      <c r="A16" s="6" t="s">
        <v>10</v>
      </c>
      <c r="B16" s="6" t="s">
        <v>11</v>
      </c>
      <c r="C16" s="7" t="s">
        <v>12</v>
      </c>
      <c r="D16" s="6" t="s">
        <v>13</v>
      </c>
      <c r="E16" s="7" t="s">
        <v>14</v>
      </c>
      <c r="F16" s="7" t="s">
        <v>15</v>
      </c>
      <c r="G16" s="8" t="s">
        <v>16</v>
      </c>
      <c r="H16" s="7" t="s">
        <v>59</v>
      </c>
      <c r="I16" s="7" t="s">
        <v>60</v>
      </c>
    </row>
    <row r="17" spans="1:9" s="35" customFormat="1" ht="91.5" thickBot="1" x14ac:dyDescent="0.35">
      <c r="A17" s="91" t="s">
        <v>83</v>
      </c>
      <c r="B17" s="49" t="s">
        <v>63</v>
      </c>
      <c r="C17" s="33" t="s">
        <v>65</v>
      </c>
      <c r="D17" s="33" t="s">
        <v>64</v>
      </c>
      <c r="E17" s="33" t="s">
        <v>17</v>
      </c>
      <c r="F17" s="34" t="s">
        <v>18</v>
      </c>
      <c r="G17" s="34" t="s">
        <v>19</v>
      </c>
      <c r="H17" s="98" t="s">
        <v>74</v>
      </c>
      <c r="I17" s="105" t="s">
        <v>75</v>
      </c>
    </row>
    <row r="18" spans="1:9" s="35" customFormat="1" ht="23.5" thickBot="1" x14ac:dyDescent="0.35">
      <c r="A18" s="110" t="s">
        <v>55</v>
      </c>
      <c r="B18" s="111"/>
      <c r="C18" s="111"/>
      <c r="D18" s="111"/>
      <c r="E18" s="111"/>
      <c r="F18" s="111"/>
      <c r="G18" s="111"/>
      <c r="H18" s="101"/>
      <c r="I18" s="101"/>
    </row>
    <row r="19" spans="1:9" s="35" customFormat="1" ht="55.5" customHeight="1" thickBot="1" x14ac:dyDescent="0.35">
      <c r="A19" s="85" t="s">
        <v>86</v>
      </c>
      <c r="B19" s="107" t="s">
        <v>72</v>
      </c>
      <c r="C19" s="73" t="s">
        <v>57</v>
      </c>
      <c r="D19" s="86" t="s">
        <v>56</v>
      </c>
      <c r="E19" s="86"/>
      <c r="F19" s="87"/>
      <c r="G19" s="92">
        <f>D19*E19</f>
        <v>0</v>
      </c>
      <c r="H19" s="99"/>
      <c r="I19" s="99"/>
    </row>
    <row r="20" spans="1:9" ht="23.5" thickBot="1" x14ac:dyDescent="0.4">
      <c r="A20" s="110" t="s">
        <v>20</v>
      </c>
      <c r="B20" s="111"/>
      <c r="C20" s="111"/>
      <c r="D20" s="111"/>
      <c r="E20" s="111"/>
      <c r="F20" s="111"/>
      <c r="G20" s="111"/>
      <c r="H20" s="102"/>
      <c r="I20" s="102"/>
    </row>
    <row r="21" spans="1:9" s="35" customFormat="1" ht="110.25" customHeight="1" x14ac:dyDescent="0.3">
      <c r="A21" s="57" t="s">
        <v>32</v>
      </c>
      <c r="B21" s="68" t="s">
        <v>68</v>
      </c>
      <c r="C21" s="73" t="s">
        <v>57</v>
      </c>
      <c r="D21" s="68">
        <f>I21*H21</f>
        <v>63</v>
      </c>
      <c r="E21" s="73"/>
      <c r="F21" s="88">
        <f>D21*E21</f>
        <v>0</v>
      </c>
      <c r="G21" s="93">
        <f>F21</f>
        <v>0</v>
      </c>
      <c r="H21" s="99">
        <v>1.5</v>
      </c>
      <c r="I21" s="99">
        <v>42</v>
      </c>
    </row>
    <row r="22" spans="1:9" s="35" customFormat="1" ht="96.75" customHeight="1" thickBot="1" x14ac:dyDescent="0.35">
      <c r="A22" s="59" t="s">
        <v>87</v>
      </c>
      <c r="B22" s="89" t="s">
        <v>68</v>
      </c>
      <c r="C22" s="73" t="s">
        <v>57</v>
      </c>
      <c r="D22" s="68">
        <f>I22*H22</f>
        <v>63</v>
      </c>
      <c r="E22" s="60"/>
      <c r="F22" s="88">
        <f>D22*E22</f>
        <v>0</v>
      </c>
      <c r="G22" s="94">
        <f>F22</f>
        <v>0</v>
      </c>
      <c r="H22" s="99">
        <v>1.5</v>
      </c>
      <c r="I22" s="99">
        <v>42</v>
      </c>
    </row>
    <row r="23" spans="1:9" ht="23.5" thickBot="1" x14ac:dyDescent="0.4">
      <c r="A23" s="110" t="s">
        <v>21</v>
      </c>
      <c r="B23" s="111"/>
      <c r="C23" s="111"/>
      <c r="D23" s="111"/>
      <c r="E23" s="111"/>
      <c r="F23" s="111"/>
      <c r="G23" s="111"/>
      <c r="H23" s="102"/>
      <c r="I23" s="102"/>
    </row>
    <row r="24" spans="1:9" s="35" customFormat="1" ht="42.75" customHeight="1" x14ac:dyDescent="0.3">
      <c r="A24" s="36" t="s">
        <v>73</v>
      </c>
      <c r="B24" s="50" t="s">
        <v>62</v>
      </c>
      <c r="C24" s="52" t="s">
        <v>58</v>
      </c>
      <c r="D24" s="50">
        <f>H24*I24</f>
        <v>0</v>
      </c>
      <c r="E24" s="54"/>
      <c r="F24" s="51">
        <f>D24*E24</f>
        <v>0</v>
      </c>
      <c r="G24" s="95">
        <f>F24*$D$12</f>
        <v>0</v>
      </c>
      <c r="H24" s="99"/>
      <c r="I24" s="99">
        <v>0.27</v>
      </c>
    </row>
    <row r="25" spans="1:9" s="35" customFormat="1" ht="39" customHeight="1" x14ac:dyDescent="0.3">
      <c r="A25" s="36" t="s">
        <v>43</v>
      </c>
      <c r="B25" s="50" t="s">
        <v>62</v>
      </c>
      <c r="C25" s="52" t="s">
        <v>58</v>
      </c>
      <c r="D25" s="50">
        <f t="shared" ref="D25:D27" si="0">H25*I25</f>
        <v>0</v>
      </c>
      <c r="E25" s="54"/>
      <c r="F25" s="51">
        <f t="shared" ref="F25:F27" si="1">D25*E25</f>
        <v>0</v>
      </c>
      <c r="G25" s="95">
        <f t="shared" ref="G25:G26" si="2">F25*$D$12</f>
        <v>0</v>
      </c>
      <c r="H25" s="99"/>
      <c r="I25" s="99">
        <v>0.27</v>
      </c>
    </row>
    <row r="26" spans="1:9" s="35" customFormat="1" ht="39" customHeight="1" x14ac:dyDescent="0.3">
      <c r="A26" s="36" t="s">
        <v>44</v>
      </c>
      <c r="B26" s="50" t="s">
        <v>62</v>
      </c>
      <c r="C26" s="52" t="s">
        <v>58</v>
      </c>
      <c r="D26" s="50">
        <f t="shared" si="0"/>
        <v>4.32</v>
      </c>
      <c r="E26" s="54"/>
      <c r="F26" s="51">
        <f t="shared" si="1"/>
        <v>0</v>
      </c>
      <c r="G26" s="95">
        <f t="shared" si="2"/>
        <v>0</v>
      </c>
      <c r="H26" s="99">
        <v>16</v>
      </c>
      <c r="I26" s="99">
        <v>0.27</v>
      </c>
    </row>
    <row r="27" spans="1:9" s="35" customFormat="1" ht="39" customHeight="1" thickBot="1" x14ac:dyDescent="0.35">
      <c r="A27" s="59" t="s">
        <v>82</v>
      </c>
      <c r="B27" s="50" t="s">
        <v>62</v>
      </c>
      <c r="C27" s="52" t="s">
        <v>58</v>
      </c>
      <c r="D27" s="50">
        <f t="shared" si="0"/>
        <v>1.35</v>
      </c>
      <c r="E27" s="64"/>
      <c r="F27" s="51">
        <f t="shared" si="1"/>
        <v>0</v>
      </c>
      <c r="G27" s="96">
        <f>F27*$D$12</f>
        <v>0</v>
      </c>
      <c r="H27" s="99">
        <v>5</v>
      </c>
      <c r="I27" s="99">
        <v>0.27</v>
      </c>
    </row>
    <row r="28" spans="1:9" ht="23.5" thickBot="1" x14ac:dyDescent="0.4">
      <c r="A28" s="110" t="s">
        <v>23</v>
      </c>
      <c r="B28" s="111"/>
      <c r="C28" s="111"/>
      <c r="D28" s="111"/>
      <c r="E28" s="111"/>
      <c r="F28" s="111"/>
      <c r="G28" s="111"/>
      <c r="H28" s="102"/>
      <c r="I28" s="102"/>
    </row>
    <row r="29" spans="1:9" s="35" customFormat="1" ht="108" customHeight="1" x14ac:dyDescent="0.3">
      <c r="A29" s="67" t="s">
        <v>35</v>
      </c>
      <c r="B29" s="68" t="s">
        <v>61</v>
      </c>
      <c r="C29" s="73" t="s">
        <v>57</v>
      </c>
      <c r="D29" s="69">
        <f>I29*H29</f>
        <v>0</v>
      </c>
      <c r="E29" s="70"/>
      <c r="F29" s="88">
        <f>D29*E29</f>
        <v>0</v>
      </c>
      <c r="G29" s="93">
        <f>F29*$D$12</f>
        <v>0</v>
      </c>
      <c r="H29" s="99"/>
      <c r="I29" s="99">
        <v>42</v>
      </c>
    </row>
    <row r="30" spans="1:9" s="35" customFormat="1" ht="120.75" customHeight="1" x14ac:dyDescent="0.3">
      <c r="A30" s="39" t="s">
        <v>77</v>
      </c>
      <c r="B30" s="68" t="s">
        <v>76</v>
      </c>
      <c r="C30" s="73" t="s">
        <v>57</v>
      </c>
      <c r="D30" s="69">
        <f t="shared" ref="D30:D31" si="3">I30*H30</f>
        <v>0</v>
      </c>
      <c r="E30" s="53"/>
      <c r="F30" s="88">
        <f t="shared" ref="F30:F31" si="4">D30*E30</f>
        <v>0</v>
      </c>
      <c r="G30" s="93">
        <f t="shared" ref="G30:G31" si="5">F30*$D$12</f>
        <v>0</v>
      </c>
      <c r="H30" s="99"/>
      <c r="I30" s="99">
        <v>42</v>
      </c>
    </row>
    <row r="31" spans="1:9" s="35" customFormat="1" ht="69" customHeight="1" x14ac:dyDescent="0.3">
      <c r="A31" s="39" t="s">
        <v>50</v>
      </c>
      <c r="B31" s="68" t="s">
        <v>61</v>
      </c>
      <c r="C31" s="73" t="s">
        <v>57</v>
      </c>
      <c r="D31" s="69">
        <f t="shared" si="3"/>
        <v>0</v>
      </c>
      <c r="E31" s="53"/>
      <c r="F31" s="88">
        <f t="shared" si="4"/>
        <v>0</v>
      </c>
      <c r="G31" s="93">
        <f t="shared" si="5"/>
        <v>0</v>
      </c>
      <c r="H31" s="99"/>
      <c r="I31" s="99">
        <v>42</v>
      </c>
    </row>
    <row r="32" spans="1:9" s="35" customFormat="1" ht="71.25" customHeight="1" thickBot="1" x14ac:dyDescent="0.35">
      <c r="A32" s="74" t="s">
        <v>31</v>
      </c>
      <c r="B32" s="89" t="s">
        <v>71</v>
      </c>
      <c r="C32" s="73" t="s">
        <v>57</v>
      </c>
      <c r="D32" s="75">
        <v>200</v>
      </c>
      <c r="E32" s="76"/>
      <c r="F32" s="65">
        <f>D32*E32</f>
        <v>0</v>
      </c>
      <c r="G32" s="94">
        <f>F32</f>
        <v>0</v>
      </c>
      <c r="H32" s="99"/>
      <c r="I32" s="99"/>
    </row>
    <row r="33" spans="1:9" ht="23.5" thickBot="1" x14ac:dyDescent="0.4">
      <c r="A33" s="113" t="s">
        <v>24</v>
      </c>
      <c r="B33" s="114"/>
      <c r="C33" s="114"/>
      <c r="D33" s="114"/>
      <c r="E33" s="114"/>
      <c r="F33" s="114"/>
      <c r="G33" s="114"/>
      <c r="H33" s="104"/>
      <c r="I33" s="104"/>
    </row>
    <row r="34" spans="1:9" s="35" customFormat="1" ht="27.75" customHeight="1" x14ac:dyDescent="0.3">
      <c r="A34" s="36" t="s">
        <v>36</v>
      </c>
      <c r="B34" s="50" t="s">
        <v>62</v>
      </c>
      <c r="C34" s="63" t="s">
        <v>22</v>
      </c>
      <c r="D34" s="62"/>
      <c r="E34" s="40"/>
      <c r="F34" s="37">
        <f>D34*E34</f>
        <v>0</v>
      </c>
      <c r="G34" s="95">
        <f t="shared" ref="G34:G37" si="6">F34*$D$12</f>
        <v>0</v>
      </c>
      <c r="H34" s="99"/>
      <c r="I34" s="99"/>
    </row>
    <row r="35" spans="1:9" s="35" customFormat="1" ht="27" customHeight="1" thickBot="1" x14ac:dyDescent="0.35">
      <c r="A35" s="59" t="s">
        <v>36</v>
      </c>
      <c r="B35" s="50" t="s">
        <v>62</v>
      </c>
      <c r="C35" s="63" t="s">
        <v>22</v>
      </c>
      <c r="D35" s="62"/>
      <c r="E35" s="82"/>
      <c r="F35" s="37">
        <f>D35*E35</f>
        <v>0</v>
      </c>
      <c r="G35" s="95">
        <f t="shared" si="6"/>
        <v>0</v>
      </c>
      <c r="H35" s="99"/>
      <c r="I35" s="99"/>
    </row>
    <row r="36" spans="1:9" ht="23.5" thickBot="1" x14ac:dyDescent="0.4">
      <c r="A36" s="113" t="s">
        <v>25</v>
      </c>
      <c r="B36" s="114"/>
      <c r="C36" s="114"/>
      <c r="D36" s="114"/>
      <c r="E36" s="114"/>
      <c r="F36" s="114"/>
      <c r="G36" s="114"/>
      <c r="H36" s="104"/>
      <c r="I36" s="104"/>
    </row>
    <row r="37" spans="1:9" s="35" customFormat="1" ht="93" customHeight="1" x14ac:dyDescent="0.3">
      <c r="A37" s="78" t="s">
        <v>37</v>
      </c>
      <c r="B37" s="79" t="s">
        <v>26</v>
      </c>
      <c r="C37" s="63" t="s">
        <v>22</v>
      </c>
      <c r="D37" s="80">
        <v>150</v>
      </c>
      <c r="E37" s="83"/>
      <c r="F37" s="84">
        <f>D37*E37</f>
        <v>0</v>
      </c>
      <c r="G37" s="95">
        <f t="shared" si="6"/>
        <v>0</v>
      </c>
      <c r="H37" s="99"/>
      <c r="I37" s="99"/>
    </row>
    <row r="38" spans="1:9" x14ac:dyDescent="0.35">
      <c r="A38" s="9"/>
      <c r="B38" s="18"/>
      <c r="C38" s="11"/>
      <c r="D38" s="10"/>
      <c r="E38" s="11"/>
      <c r="F38" s="12"/>
      <c r="G38" s="12"/>
      <c r="H38" s="103"/>
      <c r="I38" s="103"/>
    </row>
    <row r="39" spans="1:9" x14ac:dyDescent="0.35">
      <c r="A39" s="13"/>
      <c r="B39" s="15"/>
      <c r="C39" s="16"/>
      <c r="D39" s="17"/>
      <c r="E39" s="16"/>
      <c r="F39" s="19"/>
      <c r="G39" s="97"/>
      <c r="H39" s="100"/>
      <c r="I39" s="100"/>
    </row>
    <row r="40" spans="1:9" x14ac:dyDescent="0.35">
      <c r="A40" s="15"/>
      <c r="B40" s="13"/>
      <c r="C40" s="16"/>
      <c r="D40" s="17"/>
      <c r="E40" s="16"/>
      <c r="F40" s="14"/>
      <c r="G40" s="21"/>
    </row>
    <row r="41" spans="1:9" s="35" customFormat="1" ht="13" x14ac:dyDescent="0.3">
      <c r="A41" s="41" t="s">
        <v>27</v>
      </c>
      <c r="B41" s="42"/>
      <c r="C41" s="43"/>
      <c r="D41" s="42"/>
      <c r="E41" s="43"/>
      <c r="F41" s="43"/>
      <c r="G41" s="44">
        <f>SUM(G19,G21:G22,G29:G32)</f>
        <v>0</v>
      </c>
    </row>
    <row r="42" spans="1:9" s="35" customFormat="1" ht="13" x14ac:dyDescent="0.3">
      <c r="A42" s="41" t="s">
        <v>28</v>
      </c>
      <c r="B42" s="45"/>
      <c r="C42" s="46"/>
      <c r="D42" s="45"/>
      <c r="E42" s="46"/>
      <c r="F42" s="46"/>
      <c r="G42" s="44">
        <f>SUM(G24:G27,G34:G35,G37)</f>
        <v>0</v>
      </c>
    </row>
    <row r="43" spans="1:9" s="35" customFormat="1" ht="13" x14ac:dyDescent="0.3">
      <c r="A43" s="47" t="s">
        <v>29</v>
      </c>
      <c r="B43" s="42"/>
      <c r="C43" s="43"/>
      <c r="D43" s="42"/>
      <c r="E43" s="43"/>
      <c r="F43" s="56">
        <f>SUM(G41:G42)</f>
        <v>0</v>
      </c>
      <c r="G43" s="43"/>
    </row>
  </sheetData>
  <mergeCells count="17">
    <mergeCell ref="A18:G18"/>
    <mergeCell ref="H15:I15"/>
    <mergeCell ref="A36:G36"/>
    <mergeCell ref="A1:G1"/>
    <mergeCell ref="A20:G20"/>
    <mergeCell ref="A23:G23"/>
    <mergeCell ref="A28:G28"/>
    <mergeCell ref="A33:G33"/>
    <mergeCell ref="B3:G3"/>
    <mergeCell ref="B4:G4"/>
    <mergeCell ref="B5:G5"/>
    <mergeCell ref="B6:G6"/>
    <mergeCell ref="B7:G7"/>
    <mergeCell ref="B8:G8"/>
    <mergeCell ref="B9:G9"/>
    <mergeCell ref="B10:G10"/>
    <mergeCell ref="B13:G13"/>
  </mergeCells>
  <pageMargins left="0.25" right="0.25" top="0.75" bottom="0.75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23" sqref="A23"/>
    </sheetView>
  </sheetViews>
  <sheetFormatPr baseColWidth="10" defaultRowHeight="14.5" x14ac:dyDescent="0.35"/>
  <cols>
    <col min="1" max="1" width="39.453125" customWidth="1"/>
  </cols>
  <sheetData>
    <row r="1" spans="1:7" s="27" customFormat="1" ht="23" x14ac:dyDescent="0.35">
      <c r="A1" s="125" t="s">
        <v>30</v>
      </c>
      <c r="B1" s="125"/>
      <c r="C1" s="125"/>
      <c r="D1" s="125"/>
      <c r="E1" s="125"/>
      <c r="F1" s="125"/>
      <c r="G1" s="125"/>
    </row>
    <row r="2" spans="1:7" s="27" customFormat="1" ht="15" thickBot="1" x14ac:dyDescent="0.4"/>
    <row r="3" spans="1:7" s="27" customFormat="1" ht="26.25" customHeight="1" x14ac:dyDescent="0.35">
      <c r="A3" s="28" t="s">
        <v>1</v>
      </c>
      <c r="B3" s="137"/>
      <c r="C3" s="138"/>
      <c r="D3" s="138"/>
      <c r="E3" s="138"/>
      <c r="F3" s="138"/>
      <c r="G3" s="139"/>
    </row>
    <row r="4" spans="1:7" s="27" customFormat="1" ht="26.25" customHeight="1" x14ac:dyDescent="0.35">
      <c r="A4" s="28" t="s">
        <v>2</v>
      </c>
      <c r="B4" s="131"/>
      <c r="C4" s="132"/>
      <c r="D4" s="132"/>
      <c r="E4" s="132"/>
      <c r="F4" s="132"/>
      <c r="G4" s="133"/>
    </row>
    <row r="5" spans="1:7" s="27" customFormat="1" ht="26.25" customHeight="1" x14ac:dyDescent="0.35">
      <c r="A5" s="31" t="s">
        <v>3</v>
      </c>
      <c r="B5" s="131"/>
      <c r="C5" s="132"/>
      <c r="D5" s="132"/>
      <c r="E5" s="132"/>
      <c r="F5" s="132"/>
      <c r="G5" s="133"/>
    </row>
    <row r="6" spans="1:7" s="27" customFormat="1" ht="26.25" customHeight="1" x14ac:dyDescent="0.35">
      <c r="A6" s="29" t="s">
        <v>4</v>
      </c>
      <c r="B6" s="131"/>
      <c r="C6" s="132"/>
      <c r="D6" s="132"/>
      <c r="E6" s="132"/>
      <c r="F6" s="132"/>
      <c r="G6" s="133"/>
    </row>
    <row r="7" spans="1:7" s="27" customFormat="1" ht="26.25" customHeight="1" x14ac:dyDescent="0.35">
      <c r="A7" s="29" t="s">
        <v>5</v>
      </c>
      <c r="B7" s="131"/>
      <c r="C7" s="132"/>
      <c r="D7" s="132"/>
      <c r="E7" s="132"/>
      <c r="F7" s="132"/>
      <c r="G7" s="133"/>
    </row>
    <row r="8" spans="1:7" s="27" customFormat="1" ht="26.25" customHeight="1" x14ac:dyDescent="0.35">
      <c r="A8" s="28" t="s">
        <v>6</v>
      </c>
      <c r="B8" s="131"/>
      <c r="C8" s="132"/>
      <c r="D8" s="132"/>
      <c r="E8" s="132"/>
      <c r="F8" s="132"/>
      <c r="G8" s="133"/>
    </row>
    <row r="9" spans="1:7" s="27" customFormat="1" ht="26.25" customHeight="1" x14ac:dyDescent="0.35">
      <c r="A9" s="28" t="s">
        <v>7</v>
      </c>
      <c r="B9" s="131"/>
      <c r="C9" s="132"/>
      <c r="D9" s="132"/>
      <c r="E9" s="132"/>
      <c r="F9" s="132"/>
      <c r="G9" s="133"/>
    </row>
    <row r="10" spans="1:7" s="27" customFormat="1" ht="26.25" customHeight="1" thickBot="1" x14ac:dyDescent="0.4">
      <c r="A10" s="30"/>
      <c r="B10" s="134"/>
      <c r="C10" s="135"/>
      <c r="D10" s="135"/>
      <c r="E10" s="135"/>
      <c r="F10" s="135"/>
      <c r="G10" s="136"/>
    </row>
    <row r="11" spans="1:7" s="27" customFormat="1" x14ac:dyDescent="0.35">
      <c r="A11" s="30"/>
      <c r="B11" s="32"/>
      <c r="C11" s="32"/>
      <c r="D11" s="32"/>
      <c r="E11" s="32"/>
      <c r="F11" s="32"/>
      <c r="G11" s="32"/>
    </row>
    <row r="16" spans="1:7" x14ac:dyDescent="0.35">
      <c r="A16" s="106" t="s">
        <v>79</v>
      </c>
    </row>
  </sheetData>
  <mergeCells count="9">
    <mergeCell ref="B8:G8"/>
    <mergeCell ref="B9:G9"/>
    <mergeCell ref="B10:G10"/>
    <mergeCell ref="A1:G1"/>
    <mergeCell ref="B3:G3"/>
    <mergeCell ref="B4:G4"/>
    <mergeCell ref="B5:G5"/>
    <mergeCell ref="B6:G6"/>
    <mergeCell ref="B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CU-EX</vt:lpstr>
      <vt:lpstr>CU-V4.0</vt:lpstr>
      <vt:lpstr>Annexe 4 (opt)</vt:lpstr>
      <vt:lpstr>'CU-EX'!Impression_des_titres</vt:lpstr>
    </vt:vector>
  </TitlesOfParts>
  <Company>CHU de NANTES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BOMPOIL Thierry</dc:creator>
  <cp:lastModifiedBy>Coralie.Bouvet</cp:lastModifiedBy>
  <cp:lastPrinted>2016-12-15T08:39:33Z</cp:lastPrinted>
  <dcterms:created xsi:type="dcterms:W3CDTF">2016-11-28T12:35:04Z</dcterms:created>
  <dcterms:modified xsi:type="dcterms:W3CDTF">2017-03-13T14:42:25Z</dcterms:modified>
</cp:coreProperties>
</file>